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:\_  Business Development\Procurement\Virginia Procurement Program\VSA Vehicles and Motorcycles\Spreadsheets\Bid 18-01-0921R\"/>
    </mc:Choice>
  </mc:AlternateContent>
  <xr:revisionPtr revIDLastSave="0" documentId="13_ncr:1_{CDB9F19B-1A3C-4526-9DF6-A2D0ECD250E9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Order Details" sheetId="2" r:id="rId1"/>
    <sheet name="Sheet2" sheetId="4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84" i="2" l="1"/>
  <c r="E83" i="2"/>
  <c r="E82" i="2"/>
  <c r="E81" i="2"/>
  <c r="E36" i="2" l="1"/>
  <c r="E35" i="2"/>
  <c r="D31" i="2" l="1"/>
  <c r="E43" i="2" l="1"/>
  <c r="E44" i="2"/>
  <c r="E45" i="2"/>
  <c r="E46" i="2"/>
  <c r="E47" i="2"/>
  <c r="E48" i="2"/>
  <c r="E49" i="2"/>
  <c r="E50" i="2"/>
  <c r="E51" i="2"/>
  <c r="E53" i="2"/>
  <c r="E54" i="2"/>
  <c r="E55" i="2"/>
  <c r="E56" i="2"/>
  <c r="E57" i="2"/>
  <c r="E58" i="2"/>
  <c r="E59" i="2"/>
  <c r="E60" i="2"/>
  <c r="E61" i="2"/>
  <c r="E62" i="2"/>
  <c r="E64" i="2"/>
  <c r="E85" i="2"/>
  <c r="E86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52" i="2"/>
  <c r="E78" i="2"/>
  <c r="E79" i="2"/>
  <c r="E80" i="2"/>
  <c r="E63" i="2"/>
  <c r="E87" i="2"/>
  <c r="E42" i="2"/>
  <c r="E31" i="2"/>
  <c r="E94" i="2" l="1"/>
  <c r="E96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Amy Alexander</author>
  </authors>
  <commentList>
    <comment ref="B34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Choose Zone from Dropdown Menu</t>
        </r>
      </text>
    </comment>
  </commentList>
</comments>
</file>

<file path=xl/sharedStrings.xml><?xml version="1.0" encoding="utf-8"?>
<sst xmlns="http://schemas.openxmlformats.org/spreadsheetml/2006/main" count="138" uniqueCount="131">
  <si>
    <t>Base Unit Price</t>
  </si>
  <si>
    <t>Zone</t>
  </si>
  <si>
    <t xml:space="preserve">        Type of Vehicle                            </t>
  </si>
  <si>
    <t>Quantity</t>
  </si>
  <si>
    <t>Order Code Delete Options</t>
  </si>
  <si>
    <t>Unit Price</t>
  </si>
  <si>
    <t>Qty Price</t>
  </si>
  <si>
    <t>Order Code Add Options</t>
  </si>
  <si>
    <t>Total Per Unit</t>
  </si>
  <si>
    <t>Total of All Units</t>
  </si>
  <si>
    <t>96W</t>
  </si>
  <si>
    <t>90D</t>
  </si>
  <si>
    <t>55B</t>
  </si>
  <si>
    <t>76R</t>
  </si>
  <si>
    <t>41H</t>
  </si>
  <si>
    <t>Awarded Dealer</t>
  </si>
  <si>
    <t>(Please select your zone from drop down menu below)</t>
  </si>
  <si>
    <t>Engine Block Heater</t>
  </si>
  <si>
    <t>All-Weather rubber Floor mats
n/a with vinyl floor covering - REQ 168 Carpet Option</t>
  </si>
  <si>
    <t>47R</t>
  </si>
  <si>
    <t>AM/FM radio with single CD</t>
  </si>
  <si>
    <t>Single-CD radio with Sirius XM Satellite</t>
  </si>
  <si>
    <t>C</t>
  </si>
  <si>
    <t>58C</t>
  </si>
  <si>
    <t>Cloth 40/20/40 Front Seat
N/A with SSV Package (66S</t>
  </si>
  <si>
    <t>Vinyl 40/20/40 Front Seat N/A with SSV Package (66S)</t>
  </si>
  <si>
    <t>A</t>
  </si>
  <si>
    <t>Vinyl 40/Console 40 Front-Seat</t>
  </si>
  <si>
    <t>V</t>
  </si>
  <si>
    <t>NA</t>
  </si>
  <si>
    <t xml:space="preserve">Cloth 40/Console/40 Front-Seat
N/A with SSV Package (66S) </t>
  </si>
  <si>
    <t>W</t>
  </si>
  <si>
    <t>86A</t>
  </si>
  <si>
    <t xml:space="preserve">XL Chrome Appearance Package – Includes 17" Silver Painted Aluminum Wheels, Chrome Front &amp; Rear Bumpers, Fog Lamps. </t>
  </si>
  <si>
    <t>XL Sport Appearance Package – Includes 17" Silver Painted Aluminum Wheels, Body-Color Front &amp; Rear Bumpers, Box Side Decal, Fog Lamps.  Not Available on the 100A Package (Req 101A)</t>
  </si>
  <si>
    <t>Call dealer for details</t>
  </si>
  <si>
    <t>XLT Upgrade - Call Dealer for details
SSV package N/A with XLT package- Price varies by options</t>
  </si>
  <si>
    <t>300A</t>
  </si>
  <si>
    <t>101A</t>
  </si>
  <si>
    <t>Spray-in bedliner</t>
  </si>
  <si>
    <t>Class IV hitch hitch receiver</t>
  </si>
  <si>
    <t>53B</t>
  </si>
  <si>
    <t>Daytime running lamps</t>
  </si>
  <si>
    <t>Backup alarm system, factory installed</t>
  </si>
  <si>
    <t>85H</t>
  </si>
  <si>
    <t>64H</t>
  </si>
  <si>
    <t>96P</t>
  </si>
  <si>
    <t>90R</t>
  </si>
  <si>
    <t>94K</t>
  </si>
  <si>
    <t>96X</t>
  </si>
  <si>
    <t>Soft Fld Tonneau Pickup Box Cover</t>
  </si>
  <si>
    <t>96T</t>
  </si>
  <si>
    <t>BoxLink</t>
  </si>
  <si>
    <t>Black Platform Running Boards</t>
  </si>
  <si>
    <t>18B</t>
  </si>
  <si>
    <t>Rear Window Fixed Privacy Glass
Requires Rear Window Defroster (57Q)</t>
  </si>
  <si>
    <t>Rear Window Defroster
Requires Rear window Fixed with Privacy Glass (924)</t>
  </si>
  <si>
    <t>57Q</t>
  </si>
  <si>
    <t>Power-Sliding Rear Window - Includes overhead console, dome lamp replacement and front and back map lamps (includes: rear window fixed privacy glass and rear window defroster)  Only available on XLT</t>
  </si>
  <si>
    <t>Box Side Steps</t>
  </si>
  <si>
    <t>63S</t>
  </si>
  <si>
    <t>Tailgate Step w/Tailgate Lift Assist</t>
  </si>
  <si>
    <t>63T</t>
  </si>
  <si>
    <t>Integrated Trailer Brake Controller
Requires Tow Package</t>
  </si>
  <si>
    <t>67T</t>
  </si>
  <si>
    <t>Dual Power Glass Heated Sideview Mirrors - manual folding, includes turn signal, auto-dimming feature (driver's sided), black skull caps and interior auto dimming rearview mirror, Req (53A) Trailer Tow and (59S)Spot Light and (85A)Power Group and (924/57Q) Rear Window w/privacy and defroster</t>
  </si>
  <si>
    <t>54R</t>
  </si>
  <si>
    <t>LED Side-Mirror Spotlights (includes high-intensity LED security approach lamps)  Requires (54R)or (54Y) Dual Power Mirrors and (924/57Q) Rear Window w/Privacy glass/Rear Defroster and Trailer Tow (53A) or (53C)and (85A) Power Group</t>
  </si>
  <si>
    <t>59S</t>
  </si>
  <si>
    <t xml:space="preserve">Manual-Folding Manual Glass Trailer Tow Mirrors (Manually telescoping) - includes black skull caps </t>
  </si>
  <si>
    <t>54M</t>
  </si>
  <si>
    <t xml:space="preserve">Manual-Folding Power Glass Trailer Tow Mirrors (Manually telescoping heated) - includes turn signal and black skull caps
Requires Trailer Tow Package (53A) or (53C) and 59S/85A </t>
  </si>
  <si>
    <t>54Y</t>
  </si>
  <si>
    <t>Reverse Sensing System</t>
  </si>
  <si>
    <t>Fog Lamps</t>
  </si>
  <si>
    <t>Color-Coordinated Carpet w/ Carpet Floor Mats</t>
  </si>
  <si>
    <t>Extended Range 36 Gallon Fuel Tank</t>
  </si>
  <si>
    <t>Snow Plow Prep Package 4x4 Only</t>
  </si>
  <si>
    <t>68P</t>
  </si>
  <si>
    <t>Bed Divider
Req (55B) Boxlink</t>
  </si>
  <si>
    <t xml:space="preserve">Trailer Tow Package – Includes Auxiliary Transmission Oil Cooler, Class IV Trailer Hitch Receiver, Upgraded Front Stabilizer Bar. </t>
  </si>
  <si>
    <t>53A</t>
  </si>
  <si>
    <t>53C</t>
  </si>
  <si>
    <t>58B</t>
  </si>
  <si>
    <t>55A</t>
  </si>
  <si>
    <t xml:space="preserve">Skid Plates </t>
  </si>
  <si>
    <t>18" Silver Aluminum Wheels N/A ON 145"WB - REQ 157"WB Req Trailer Tow (54A or 53C) and HD Payload Package (627)</t>
  </si>
  <si>
    <t xml:space="preserve"> Max Trailer Tow Package – (includes upgraded rear bumper) IncludesElectronic Locking w 3.55 Axle Ration, Auxiliary Transmission Oil Cooler, Class IV Trailer Hitch Receiver, Integrated Trailer Brake Controller, Upgraded Front Stabilizer Bar. Requires 3.5L V-6 Engine (99G)and(54M or 54Y/59S) and Limited Slip(XL9) </t>
  </si>
  <si>
    <t>Heavy-Duty Payload Package – (includes 9.75" gearset and Upgradeable springs) Includes Auxiliary Transmission Oil Cooler.
Requires (53A)or(53C)Trailer tow 1</t>
  </si>
  <si>
    <t xml:space="preserve">FX4 Off-Road Package - Includes Electronic Locking w/ 3.31 Axle Ratio, 4x4 FX4 Off-Road Decal, Hill Descent Control, Front &amp; Rear Off-Road Tuned Shock Absorbers, Skid Plates. Includes fuel tank, transfer case and front differential. Req (101A) </t>
  </si>
  <si>
    <t xml:space="preserve">6.5' Box - 167" WB
SuperCrew 6.5" Box is 157"WB </t>
  </si>
  <si>
    <t>Virginia Public Body Procurement Worksheet</t>
  </si>
  <si>
    <t>The Virginia Sheriffs' Association's Vehicle Procurement Program is open to all public bodies within the Commonwealth of Virginia.</t>
  </si>
  <si>
    <r>
      <rPr>
        <b/>
        <i/>
        <sz val="9"/>
        <color rgb="FFFF0000"/>
        <rFont val="Arial"/>
        <family val="2"/>
      </rPr>
      <t xml:space="preserve">Disclaimer: </t>
    </r>
    <r>
      <rPr>
        <i/>
        <sz val="9"/>
        <color rgb="FFFF0000"/>
        <rFont val="Arial"/>
        <family val="2"/>
      </rPr>
      <t>Please contact awarded dealer before issuing purchase order. Pricing is subject to change.</t>
    </r>
  </si>
  <si>
    <t xml:space="preserve">Click on the dealer directory below for all contact information. </t>
  </si>
  <si>
    <t>Dealer Directory</t>
  </si>
  <si>
    <t xml:space="preserve"> Specification #11</t>
  </si>
  <si>
    <t>Click here for a listing of all standard equipment including, but not limited to standard engine and powertrain.</t>
  </si>
  <si>
    <t>Please use a separate worksheet per vehicle when ordering multiple vehicles with different options.</t>
  </si>
  <si>
    <t>If you would like to pick up your vehicle from the dealer please enter a negative quantity amount for the delivery fee of the district you are purchasing from - For Example: -2 (For 2 Vehicles)</t>
  </si>
  <si>
    <t xml:space="preserve">A quantity must be entered for all desired options below. </t>
  </si>
  <si>
    <t>When ordering vehicles with the exact same options, please enter the number of vehicles as the quantity for all options below. For example, if you are ordering 2 vehicles enter 2 for all requested options)</t>
  </si>
  <si>
    <r>
      <rPr>
        <b/>
        <i/>
        <sz val="11"/>
        <color theme="8" tint="-0.249977111117893"/>
        <rFont val="Arial"/>
        <family val="2"/>
      </rPr>
      <t xml:space="preserve">Next Steps: </t>
    </r>
    <r>
      <rPr>
        <i/>
        <sz val="11"/>
        <color theme="8" tint="-0.249977111117893"/>
        <rFont val="Arial"/>
        <family val="2"/>
      </rPr>
      <t xml:space="preserve">Please submit completed worksheet to contracted dealer to confirm all pricing as pricing is subject to change. </t>
    </r>
  </si>
  <si>
    <t>Original purchase order must be sent to contracted dealer.</t>
  </si>
  <si>
    <t>A copy of all purchase orders must be sent to Kaylyn Mtiman at kmitman@virginiasheriffs.org</t>
  </si>
  <si>
    <t>For assistance with the worksheet and any questions regarding this Procurement Program please contact Anna Martin at (919) 459-1072.</t>
  </si>
  <si>
    <t>Purchasing Agency:</t>
  </si>
  <si>
    <t>Color (Specify Color per Quantity):</t>
  </si>
  <si>
    <t>2020 Ford F-150 Supercrew XL Special Service Vehicle 4X4 (W1E/66S)</t>
  </si>
  <si>
    <t>The 2020 Ford F-150 Supercrew XL Special Service Vehicle 4X2 (W1C/66S) purchased through this contract comes with all the standard equipment as specified by the manufacturer for this model and VSA's base vehicle specification(s) requirements which are included and made a part of this contract's vehicle base price as awarded by specification by zone.</t>
  </si>
  <si>
    <t>Bid 18-01-0921RR</t>
  </si>
  <si>
    <t>Drop-In Plastic Bedliner (pre-installed)</t>
  </si>
  <si>
    <t>Stowable Loading Ramps (pre-installed)</t>
  </si>
  <si>
    <t>Kicker subwoofer (Pre-installed)</t>
  </si>
  <si>
    <t>Hard Tonneau Pickup Box Cover (Pre-Installed)</t>
  </si>
  <si>
    <t>163WB   157</t>
  </si>
  <si>
    <t>Optional equipment - specify 2.7 Eco-boost V6</t>
  </si>
  <si>
    <t>99P</t>
  </si>
  <si>
    <t>Optional equipment - specify 3.0L Diesel Engine in lieu of 5.0L V8</t>
  </si>
  <si>
    <t>Optional equipment - specify Sync with Ford Pass Connec</t>
  </si>
  <si>
    <t>52P/60M</t>
  </si>
  <si>
    <t>Optional equipment - specify Cruise Control</t>
  </si>
  <si>
    <t>50S</t>
  </si>
  <si>
    <t>Sheehy Ford</t>
  </si>
  <si>
    <t>Dogwood</t>
  </si>
  <si>
    <t>Colonial</t>
  </si>
  <si>
    <t xml:space="preserve"> </t>
  </si>
  <si>
    <t>Delivery Fee - Dogwood District</t>
  </si>
  <si>
    <t xml:space="preserve"> Delivery Fee - Colonial District </t>
  </si>
  <si>
    <t>Std</t>
  </si>
  <si>
    <t>Optional equipment - specify 3.5 Eco-boost V6 in lieu of 5.0L V8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</si>
</sst>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164" formatCode="\$#,##0.00"/>
    <numFmt numFmtId="165" formatCode="&quot;$&quot;#,##0.00"/>
  </numFmts>
  <fonts count="22" x14ac:knownFonts="1">
    <font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7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b/>
      <sz val="16"/>
      <color theme="1"/>
      <name val="Arial"/>
      <family val="2"/>
    </font>
    <font>
      <b/>
      <sz val="11"/>
      <name val="Arial"/>
      <family val="2"/>
    </font>
    <font>
      <b/>
      <sz val="14"/>
      <color theme="1"/>
      <name val="Arial"/>
      <family val="2"/>
    </font>
    <font>
      <b/>
      <u/>
      <sz val="14"/>
      <color theme="1"/>
      <name val="Arial"/>
      <family val="2"/>
    </font>
    <font>
      <sz val="11"/>
      <name val="Arial"/>
      <family val="2"/>
    </font>
    <font>
      <sz val="11"/>
      <color rgb="FF000000"/>
      <name val="Arial"/>
      <family val="2"/>
    </font>
    <font>
      <b/>
      <sz val="11"/>
      <color rgb="FFFF0000"/>
      <name val="Arial"/>
      <family val="2"/>
    </font>
    <font>
      <u/>
      <sz val="11"/>
      <color theme="10"/>
      <name val="Calibri"/>
      <family val="2"/>
      <scheme val="minor"/>
    </font>
    <font>
      <b/>
      <u/>
      <sz val="16"/>
      <color theme="1"/>
      <name val="Arial"/>
      <family val="2"/>
    </font>
    <font>
      <i/>
      <sz val="9"/>
      <color theme="1"/>
      <name val="Arial"/>
      <family val="2"/>
    </font>
    <font>
      <i/>
      <sz val="9"/>
      <color rgb="FFFF0000"/>
      <name val="Arial"/>
      <family val="2"/>
    </font>
    <font>
      <b/>
      <i/>
      <sz val="9"/>
      <color rgb="FFFF0000"/>
      <name val="Arial"/>
      <family val="2"/>
    </font>
    <font>
      <i/>
      <u/>
      <sz val="9"/>
      <color theme="10"/>
      <name val="Arial"/>
      <family val="2"/>
    </font>
    <font>
      <i/>
      <sz val="11"/>
      <color theme="8" tint="-0.249977111117893"/>
      <name val="Arial"/>
      <family val="2"/>
    </font>
    <font>
      <b/>
      <i/>
      <sz val="11"/>
      <color theme="8" tint="-0.249977111117893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4" fillId="0" borderId="0" applyNumberFormat="0" applyFill="0" applyBorder="0" applyAlignment="0" applyProtection="0"/>
  </cellStyleXfs>
  <cellXfs count="59">
    <xf numFmtId="0" fontId="0" fillId="0" borderId="0" xfId="0"/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/>
    <xf numFmtId="8" fontId="3" fillId="2" borderId="1" xfId="0" applyNumberFormat="1" applyFont="1" applyFill="1" applyBorder="1" applyAlignment="1">
      <alignment horizontal="right"/>
    </xf>
    <xf numFmtId="44" fontId="3" fillId="2" borderId="1" xfId="0" applyNumberFormat="1" applyFont="1" applyFill="1" applyBorder="1"/>
    <xf numFmtId="0" fontId="3" fillId="2" borderId="0" xfId="0" applyFont="1" applyFill="1"/>
    <xf numFmtId="0" fontId="11" fillId="2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center" wrapText="1"/>
    </xf>
    <xf numFmtId="0" fontId="4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8" fillId="2" borderId="2" xfId="0" applyFont="1" applyFill="1" applyBorder="1" applyAlignment="1">
      <alignment horizontal="left" vertical="top"/>
    </xf>
    <xf numFmtId="0" fontId="2" fillId="2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top"/>
    </xf>
    <xf numFmtId="0" fontId="2" fillId="2" borderId="2" xfId="0" applyFont="1" applyFill="1" applyBorder="1" applyAlignment="1">
      <alignment horizontal="left" vertical="top"/>
    </xf>
    <xf numFmtId="0" fontId="2" fillId="2" borderId="2" xfId="0" applyFont="1" applyFill="1" applyBorder="1"/>
    <xf numFmtId="0" fontId="5" fillId="2" borderId="0" xfId="0" applyFont="1" applyFill="1" applyBorder="1" applyAlignment="1">
      <alignment horizontal="left" vertical="top"/>
    </xf>
    <xf numFmtId="0" fontId="5" fillId="2" borderId="0" xfId="0" applyFont="1" applyFill="1" applyBorder="1" applyAlignment="1">
      <alignment horizontal="right" vertical="top"/>
    </xf>
    <xf numFmtId="164" fontId="6" fillId="2" borderId="0" xfId="0" applyNumberFormat="1" applyFont="1" applyFill="1" applyBorder="1" applyAlignment="1">
      <alignment horizontal="right" vertical="top"/>
    </xf>
    <xf numFmtId="0" fontId="14" fillId="2" borderId="0" xfId="1" applyFill="1" applyAlignment="1"/>
    <xf numFmtId="0" fontId="3" fillId="2" borderId="0" xfId="0" applyFont="1" applyFill="1" applyAlignment="1">
      <alignment wrapText="1"/>
    </xf>
    <xf numFmtId="0" fontId="3" fillId="2" borderId="0" xfId="0" applyFont="1" applyFill="1" applyAlignment="1">
      <alignment horizontal="center" wrapText="1"/>
    </xf>
    <xf numFmtId="0" fontId="3" fillId="2" borderId="2" xfId="0" applyFont="1" applyFill="1" applyBorder="1" applyAlignment="1"/>
    <xf numFmtId="0" fontId="7" fillId="2" borderId="3" xfId="0" applyFont="1" applyFill="1" applyBorder="1" applyAlignment="1">
      <alignment wrapText="1"/>
    </xf>
    <xf numFmtId="0" fontId="7" fillId="2" borderId="0" xfId="0" applyFont="1" applyFill="1" applyBorder="1" applyAlignment="1">
      <alignment wrapText="1"/>
    </xf>
    <xf numFmtId="0" fontId="8" fillId="2" borderId="0" xfId="0" applyFont="1" applyFill="1" applyBorder="1" applyAlignment="1">
      <alignment horizontal="center" vertical="top"/>
    </xf>
    <xf numFmtId="0" fontId="13" fillId="2" borderId="0" xfId="0" applyFont="1" applyFill="1" applyAlignment="1">
      <alignment horizontal="center"/>
    </xf>
    <xf numFmtId="0" fontId="2" fillId="2" borderId="0" xfId="0" applyFont="1" applyFill="1" applyAlignment="1">
      <alignment horizontal="right"/>
    </xf>
    <xf numFmtId="0" fontId="2" fillId="2" borderId="1" xfId="0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right"/>
    </xf>
    <xf numFmtId="0" fontId="9" fillId="2" borderId="0" xfId="0" applyFont="1" applyFill="1" applyAlignment="1">
      <alignment horizontal="center"/>
    </xf>
    <xf numFmtId="165" fontId="3" fillId="2" borderId="0" xfId="0" applyNumberFormat="1" applyFont="1" applyFill="1" applyAlignment="1">
      <alignment horizontal="right"/>
    </xf>
    <xf numFmtId="0" fontId="10" fillId="2" borderId="0" xfId="0" applyFont="1" applyFill="1" applyAlignment="1">
      <alignment horizontal="center"/>
    </xf>
    <xf numFmtId="0" fontId="3" fillId="2" borderId="1" xfId="0" applyFont="1" applyFill="1" applyBorder="1" applyAlignment="1">
      <alignment wrapText="1"/>
    </xf>
    <xf numFmtId="0" fontId="10" fillId="2" borderId="0" xfId="0" applyFont="1" applyFill="1" applyAlignment="1">
      <alignment horizontal="center" wrapText="1"/>
    </xf>
    <xf numFmtId="165" fontId="3" fillId="2" borderId="1" xfId="0" applyNumberFormat="1" applyFont="1" applyFill="1" applyBorder="1"/>
    <xf numFmtId="0" fontId="3" fillId="2" borderId="0" xfId="0" applyFont="1" applyFill="1" applyAlignment="1">
      <alignment horizontal="right"/>
    </xf>
    <xf numFmtId="0" fontId="3" fillId="2" borderId="1" xfId="0" applyFont="1" applyFill="1" applyBorder="1" applyAlignment="1">
      <alignment horizontal="left" wrapText="1"/>
    </xf>
    <xf numFmtId="0" fontId="3" fillId="2" borderId="0" xfId="0" applyFont="1" applyFill="1" applyAlignment="1">
      <alignment wrapText="1"/>
    </xf>
    <xf numFmtId="0" fontId="11" fillId="2" borderId="1" xfId="0" applyFont="1" applyFill="1" applyBorder="1" applyAlignment="1">
      <alignment horizontal="left" vertical="top"/>
    </xf>
    <xf numFmtId="0" fontId="11" fillId="2" borderId="1" xfId="0" applyFont="1" applyFill="1" applyBorder="1" applyAlignment="1">
      <alignment horizontal="right" vertical="top"/>
    </xf>
    <xf numFmtId="164" fontId="12" fillId="2" borderId="1" xfId="0" applyNumberFormat="1" applyFont="1" applyFill="1" applyBorder="1" applyAlignment="1">
      <alignment horizontal="right" vertical="top"/>
    </xf>
    <xf numFmtId="0" fontId="3" fillId="0" borderId="0" xfId="0" applyFont="1"/>
    <xf numFmtId="0" fontId="3" fillId="2" borderId="0" xfId="0" applyFont="1" applyFill="1" applyAlignment="1">
      <alignment horizontal="center"/>
    </xf>
    <xf numFmtId="0" fontId="3" fillId="0" borderId="0" xfId="0" applyFont="1" applyAlignment="1">
      <alignment horizontal="right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7" fillId="0" borderId="0" xfId="0" applyFont="1" applyAlignment="1"/>
    <xf numFmtId="0" fontId="19" fillId="0" borderId="0" xfId="1" applyFont="1"/>
    <xf numFmtId="0" fontId="7" fillId="2" borderId="0" xfId="0" applyFont="1" applyFill="1" applyAlignment="1">
      <alignment horizontal="center"/>
    </xf>
    <xf numFmtId="0" fontId="20" fillId="0" borderId="0" xfId="0" applyFont="1" applyAlignment="1">
      <alignment wrapText="1"/>
    </xf>
    <xf numFmtId="0" fontId="3" fillId="0" borderId="1" xfId="0" applyFont="1" applyBorder="1"/>
    <xf numFmtId="0" fontId="20" fillId="0" borderId="0" xfId="0" applyFont="1" applyAlignment="1">
      <alignment horizontal="left"/>
    </xf>
    <xf numFmtId="0" fontId="3" fillId="0" borderId="0" xfId="0" applyFont="1" applyAlignment="1">
      <alignment wrapText="1"/>
    </xf>
    <xf numFmtId="165" fontId="3" fillId="0" borderId="0" xfId="0" applyNumberFormat="1" applyFont="1" applyAlignment="1">
      <alignment horizontal="right"/>
    </xf>
    <xf numFmtId="0" fontId="20" fillId="0" borderId="0" xfId="0" applyFont="1" applyAlignment="1">
      <alignment horizontal="left" wrapText="1"/>
    </xf>
    <xf numFmtId="0" fontId="2" fillId="0" borderId="0" xfId="0" applyFont="1" applyAlignment="1">
      <alignment horizontal="right" wrapText="1"/>
    </xf>
    <xf numFmtId="0" fontId="2" fillId="0" borderId="0" xfId="0" applyFont="1" applyFill="1" applyAlignment="1">
      <alignment horizontal="right" wrapText="1"/>
    </xf>
    <xf numFmtId="0" fontId="3" fillId="2" borderId="0" xfId="0" applyFont="1" applyFill="1" applyAlignment="1">
      <alignment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1595437</xdr:colOff>
      <xdr:row>0</xdr:row>
      <xdr:rowOff>87312</xdr:rowOff>
    </xdr:from>
    <xdr:to>
      <xdr:col>1</xdr:col>
      <xdr:colOff>2730500</xdr:colOff>
      <xdr:row>6</xdr:row>
      <xdr:rowOff>73205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1246A30-7BB7-4031-A949-4915412BB5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33812" y="87312"/>
          <a:ext cx="1135063" cy="107174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vaveba.org/docs/18-01-0921RR%20-%20VA%20Award%20Spec%2011.pdf" TargetMode="External"/><Relationship Id="rId1" Type="http://schemas.openxmlformats.org/officeDocument/2006/relationships/hyperlink" Target="https://vasheriff.org/wp-content/uploads/2018/03/18-01-0921-Awarded-Dealers.pdf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190"/>
  <sheetViews>
    <sheetView tabSelected="1" topLeftCell="A73" zoomScale="120" zoomScaleNormal="120" workbookViewId="0">
      <selection activeCell="B89" sqref="B89"/>
    </sheetView>
  </sheetViews>
  <sheetFormatPr defaultRowHeight="14.25" x14ac:dyDescent="0.2"/>
  <cols>
    <col min="1" max="1" width="27.85546875" style="5" customWidth="1"/>
    <col min="2" max="2" width="69.140625" style="5" customWidth="1"/>
    <col min="3" max="3" width="10.140625" style="10" bestFit="1" customWidth="1"/>
    <col min="4" max="4" width="14.28515625" style="36" bestFit="1" customWidth="1"/>
    <col min="5" max="5" width="14.5703125" style="5" customWidth="1"/>
    <col min="6" max="16384" width="9.140625" style="5"/>
  </cols>
  <sheetData>
    <row r="1" spans="1:4" s="42" customFormat="1" x14ac:dyDescent="0.2">
      <c r="D1" s="44"/>
    </row>
    <row r="2" spans="1:4" s="42" customFormat="1" x14ac:dyDescent="0.2">
      <c r="D2" s="44"/>
    </row>
    <row r="3" spans="1:4" s="42" customFormat="1" x14ac:dyDescent="0.2">
      <c r="D3" s="44"/>
    </row>
    <row r="4" spans="1:4" s="42" customFormat="1" x14ac:dyDescent="0.2">
      <c r="D4" s="44"/>
    </row>
    <row r="5" spans="1:4" s="42" customFormat="1" x14ac:dyDescent="0.2">
      <c r="D5" s="44"/>
    </row>
    <row r="6" spans="1:4" s="42" customFormat="1" x14ac:dyDescent="0.2">
      <c r="D6" s="44"/>
    </row>
    <row r="7" spans="1:4" s="42" customFormat="1" x14ac:dyDescent="0.2">
      <c r="D7" s="44"/>
    </row>
    <row r="8" spans="1:4" s="42" customFormat="1" ht="20.25" x14ac:dyDescent="0.3">
      <c r="B8" s="45" t="s">
        <v>91</v>
      </c>
      <c r="D8" s="44"/>
    </row>
    <row r="9" spans="1:4" s="42" customFormat="1" x14ac:dyDescent="0.2">
      <c r="D9" s="44"/>
    </row>
    <row r="10" spans="1:4" s="42" customFormat="1" x14ac:dyDescent="0.2">
      <c r="B10" s="46" t="s">
        <v>92</v>
      </c>
      <c r="D10" s="44"/>
    </row>
    <row r="11" spans="1:4" s="42" customFormat="1" x14ac:dyDescent="0.2">
      <c r="B11" s="46" t="s">
        <v>105</v>
      </c>
      <c r="D11" s="44"/>
    </row>
    <row r="12" spans="1:4" s="42" customFormat="1" x14ac:dyDescent="0.2">
      <c r="B12" s="46"/>
      <c r="D12" s="44"/>
    </row>
    <row r="13" spans="1:4" s="42" customFormat="1" x14ac:dyDescent="0.2">
      <c r="A13" s="47" t="s">
        <v>93</v>
      </c>
      <c r="D13" s="44"/>
    </row>
    <row r="14" spans="1:4" s="42" customFormat="1" x14ac:dyDescent="0.2">
      <c r="A14" s="47" t="s">
        <v>94</v>
      </c>
      <c r="D14" s="44"/>
    </row>
    <row r="15" spans="1:4" s="42" customFormat="1" x14ac:dyDescent="0.2">
      <c r="A15" s="48" t="s">
        <v>95</v>
      </c>
      <c r="D15" s="44"/>
    </row>
    <row r="16" spans="1:4" s="42" customFormat="1" x14ac:dyDescent="0.2">
      <c r="D16" s="44"/>
    </row>
    <row r="17" spans="1:6" ht="18" x14ac:dyDescent="0.25">
      <c r="B17" s="30" t="s">
        <v>110</v>
      </c>
    </row>
    <row r="18" spans="1:6" ht="20.25" x14ac:dyDescent="0.3">
      <c r="B18" s="49" t="s">
        <v>96</v>
      </c>
    </row>
    <row r="19" spans="1:6" ht="21.75" x14ac:dyDescent="0.3">
      <c r="A19" s="8"/>
      <c r="B19" s="9"/>
      <c r="D19" s="10"/>
    </row>
    <row r="20" spans="1:6" s="15" customFormat="1" ht="15" x14ac:dyDescent="0.25">
      <c r="A20" s="11" t="s">
        <v>15</v>
      </c>
      <c r="B20" s="12" t="s">
        <v>2</v>
      </c>
      <c r="C20" s="12"/>
      <c r="D20" s="13" t="s">
        <v>1</v>
      </c>
      <c r="E20" s="14" t="s">
        <v>0</v>
      </c>
    </row>
    <row r="21" spans="1:6" x14ac:dyDescent="0.2">
      <c r="A21" s="39" t="s">
        <v>123</v>
      </c>
      <c r="B21" s="1" t="s">
        <v>108</v>
      </c>
      <c r="C21" s="1"/>
      <c r="D21" s="40" t="s">
        <v>124</v>
      </c>
      <c r="E21" s="41">
        <v>28707</v>
      </c>
      <c r="F21" s="5" t="s">
        <v>126</v>
      </c>
    </row>
    <row r="22" spans="1:6" x14ac:dyDescent="0.2">
      <c r="A22" s="39" t="s">
        <v>123</v>
      </c>
      <c r="B22" s="1" t="s">
        <v>108</v>
      </c>
      <c r="C22" s="1"/>
      <c r="D22" s="40" t="s">
        <v>125</v>
      </c>
      <c r="E22" s="41">
        <v>28676.97</v>
      </c>
    </row>
    <row r="23" spans="1:6" x14ac:dyDescent="0.2">
      <c r="A23" s="16"/>
      <c r="B23" s="10"/>
      <c r="D23" s="17"/>
      <c r="E23" s="18"/>
    </row>
    <row r="24" spans="1:6" ht="42" customHeight="1" x14ac:dyDescent="0.2">
      <c r="A24" s="58" t="s">
        <v>109</v>
      </c>
      <c r="B24" s="58"/>
      <c r="C24" s="58"/>
      <c r="D24" s="58"/>
    </row>
    <row r="25" spans="1:6" ht="21" customHeight="1" x14ac:dyDescent="0.2">
      <c r="A25" s="38"/>
      <c r="B25" s="38"/>
      <c r="C25" s="38"/>
      <c r="D25" s="38"/>
    </row>
    <row r="26" spans="1:6" ht="21" customHeight="1" x14ac:dyDescent="0.25">
      <c r="A26" s="19" t="s">
        <v>97</v>
      </c>
      <c r="B26" s="20"/>
      <c r="C26" s="21"/>
      <c r="D26" s="20"/>
    </row>
    <row r="27" spans="1:6" ht="42" customHeight="1" x14ac:dyDescent="0.25">
      <c r="A27" s="56" t="s">
        <v>106</v>
      </c>
      <c r="B27" s="22"/>
      <c r="C27" s="21"/>
      <c r="D27" s="20"/>
    </row>
    <row r="28" spans="1:6" ht="60.75" customHeight="1" x14ac:dyDescent="0.3">
      <c r="A28" s="57" t="s">
        <v>107</v>
      </c>
      <c r="B28" s="23"/>
      <c r="C28" s="21"/>
      <c r="D28" s="20"/>
    </row>
    <row r="29" spans="1:6" ht="60.75" customHeight="1" x14ac:dyDescent="0.3">
      <c r="A29" s="50" t="s">
        <v>98</v>
      </c>
      <c r="B29" s="24"/>
      <c r="C29" s="21"/>
      <c r="D29" s="20"/>
    </row>
    <row r="30" spans="1:6" ht="15" x14ac:dyDescent="0.25">
      <c r="A30" s="25" t="s">
        <v>3</v>
      </c>
      <c r="B30" s="26" t="s">
        <v>16</v>
      </c>
      <c r="D30" s="27" t="s">
        <v>5</v>
      </c>
      <c r="E30" s="9" t="s">
        <v>6</v>
      </c>
    </row>
    <row r="31" spans="1:6" ht="15" x14ac:dyDescent="0.25">
      <c r="A31" s="1">
        <v>1</v>
      </c>
      <c r="B31" s="28" t="s">
        <v>125</v>
      </c>
      <c r="C31" s="1"/>
      <c r="D31" s="29">
        <f>IF(B31=F29,#REF!,IF(B31=D21,E21,IF(B31=D22,E22,IF(B31=D23,E23,IF(B31=D24,E24)))))</f>
        <v>28676.97</v>
      </c>
      <c r="E31" s="4">
        <f>IF(AND(ISNUMBER(A31),ISNUMBER(D31)),D31*A31,"")</f>
        <v>28676.97</v>
      </c>
    </row>
    <row r="32" spans="1:6" ht="18" x14ac:dyDescent="0.25">
      <c r="B32" s="30"/>
      <c r="D32" s="31"/>
    </row>
    <row r="33" spans="1:5" ht="114.75" x14ac:dyDescent="0.25">
      <c r="A33" s="50" t="s">
        <v>99</v>
      </c>
      <c r="B33" s="30"/>
      <c r="C33" s="43"/>
      <c r="D33" s="31"/>
    </row>
    <row r="34" spans="1:5" ht="18" x14ac:dyDescent="0.25">
      <c r="B34" s="32" t="s">
        <v>4</v>
      </c>
      <c r="D34" s="31"/>
    </row>
    <row r="35" spans="1:5" x14ac:dyDescent="0.2">
      <c r="A35" s="1">
        <v>1</v>
      </c>
      <c r="B35" s="51" t="s">
        <v>127</v>
      </c>
      <c r="C35" s="1"/>
      <c r="D35" s="29">
        <v>55</v>
      </c>
      <c r="E35" s="4">
        <f>IF(AND(ISNUMBER(-A35),ISNUMBER(D35)),D35*A35,"")</f>
        <v>55</v>
      </c>
    </row>
    <row r="36" spans="1:5" x14ac:dyDescent="0.2">
      <c r="A36" s="1">
        <v>-1</v>
      </c>
      <c r="B36" s="2" t="s">
        <v>128</v>
      </c>
      <c r="C36" s="1"/>
      <c r="D36" s="29">
        <v>35</v>
      </c>
      <c r="E36" s="4">
        <f>IF(AND(ISNUMBER(-A36),ISNUMBER(D36)),D36*A36,"")</f>
        <v>-35</v>
      </c>
    </row>
    <row r="37" spans="1:5" x14ac:dyDescent="0.2">
      <c r="A37" s="10"/>
      <c r="B37" s="20"/>
      <c r="D37" s="31"/>
    </row>
    <row r="38" spans="1:5" s="42" customFormat="1" x14ac:dyDescent="0.2">
      <c r="A38" s="52" t="s">
        <v>100</v>
      </c>
      <c r="B38" s="53"/>
      <c r="D38" s="54"/>
    </row>
    <row r="39" spans="1:5" s="42" customFormat="1" x14ac:dyDescent="0.2">
      <c r="A39" s="52"/>
      <c r="B39" s="53"/>
      <c r="D39" s="54"/>
    </row>
    <row r="40" spans="1:5" s="42" customFormat="1" ht="114" x14ac:dyDescent="0.2">
      <c r="A40" s="55" t="s">
        <v>101</v>
      </c>
      <c r="B40" s="53"/>
      <c r="D40" s="54"/>
    </row>
    <row r="41" spans="1:5" ht="18" x14ac:dyDescent="0.25">
      <c r="A41" s="10"/>
      <c r="B41" s="34" t="s">
        <v>7</v>
      </c>
      <c r="D41" s="31"/>
    </row>
    <row r="42" spans="1:5" x14ac:dyDescent="0.2">
      <c r="A42" s="1"/>
      <c r="B42" s="2" t="s">
        <v>17</v>
      </c>
      <c r="C42" s="1" t="s">
        <v>14</v>
      </c>
      <c r="D42" s="3">
        <v>85</v>
      </c>
      <c r="E42" s="4" t="str">
        <f>IF(AND(ISNUMBER(A42),ISNUMBER(D42)),D42*A42,"")</f>
        <v/>
      </c>
    </row>
    <row r="43" spans="1:5" ht="28.5" x14ac:dyDescent="0.2">
      <c r="A43" s="1"/>
      <c r="B43" s="33" t="s">
        <v>18</v>
      </c>
      <c r="C43" s="1" t="s">
        <v>19</v>
      </c>
      <c r="D43" s="3">
        <v>155</v>
      </c>
      <c r="E43" s="4" t="str">
        <f t="shared" ref="E43:E87" si="0">IF(AND(ISNUMBER(A43),ISNUMBER(D43)),D43*A43,"")</f>
        <v/>
      </c>
    </row>
    <row r="44" spans="1:5" x14ac:dyDescent="0.2">
      <c r="A44" s="1"/>
      <c r="B44" s="2" t="s">
        <v>20</v>
      </c>
      <c r="C44" s="1" t="s">
        <v>83</v>
      </c>
      <c r="D44" s="3" t="s">
        <v>129</v>
      </c>
      <c r="E44" s="4" t="str">
        <f t="shared" si="0"/>
        <v/>
      </c>
    </row>
    <row r="45" spans="1:5" x14ac:dyDescent="0.2">
      <c r="A45" s="1"/>
      <c r="B45" s="2" t="s">
        <v>21</v>
      </c>
      <c r="C45" s="1" t="s">
        <v>23</v>
      </c>
      <c r="D45" s="3">
        <v>189</v>
      </c>
      <c r="E45" s="4" t="str">
        <f t="shared" si="0"/>
        <v/>
      </c>
    </row>
    <row r="46" spans="1:5" ht="28.5" x14ac:dyDescent="0.2">
      <c r="A46" s="1"/>
      <c r="B46" s="33" t="s">
        <v>24</v>
      </c>
      <c r="C46" s="1" t="s">
        <v>22</v>
      </c>
      <c r="D46" s="3" t="s">
        <v>129</v>
      </c>
      <c r="E46" s="4" t="str">
        <f t="shared" si="0"/>
        <v/>
      </c>
    </row>
    <row r="47" spans="1:5" x14ac:dyDescent="0.2">
      <c r="A47" s="1"/>
      <c r="B47" s="2" t="s">
        <v>25</v>
      </c>
      <c r="C47" s="1" t="s">
        <v>26</v>
      </c>
      <c r="D47" s="3" t="s">
        <v>129</v>
      </c>
      <c r="E47" s="4" t="str">
        <f t="shared" si="0"/>
        <v/>
      </c>
    </row>
    <row r="48" spans="1:5" x14ac:dyDescent="0.2">
      <c r="A48" s="1"/>
      <c r="B48" s="2" t="s">
        <v>27</v>
      </c>
      <c r="C48" s="1" t="s">
        <v>28</v>
      </c>
      <c r="D48" s="3" t="s">
        <v>129</v>
      </c>
      <c r="E48" s="4" t="str">
        <f t="shared" si="0"/>
        <v/>
      </c>
    </row>
    <row r="49" spans="1:5" ht="28.5" x14ac:dyDescent="0.2">
      <c r="A49" s="1"/>
      <c r="B49" s="33" t="s">
        <v>30</v>
      </c>
      <c r="C49" s="1" t="s">
        <v>31</v>
      </c>
      <c r="D49" s="3">
        <v>280</v>
      </c>
      <c r="E49" s="4" t="str">
        <f t="shared" si="0"/>
        <v/>
      </c>
    </row>
    <row r="50" spans="1:5" ht="28.5" x14ac:dyDescent="0.2">
      <c r="A50" s="1"/>
      <c r="B50" s="33" t="s">
        <v>33</v>
      </c>
      <c r="C50" s="1" t="s">
        <v>32</v>
      </c>
      <c r="D50" s="29">
        <v>745</v>
      </c>
      <c r="E50" s="4" t="str">
        <f t="shared" si="0"/>
        <v/>
      </c>
    </row>
    <row r="51" spans="1:5" ht="42.75" x14ac:dyDescent="0.2">
      <c r="A51" s="1"/>
      <c r="B51" s="33" t="s">
        <v>34</v>
      </c>
      <c r="C51" s="1">
        <v>861</v>
      </c>
      <c r="D51" s="29">
        <v>740</v>
      </c>
      <c r="E51" s="4" t="str">
        <f t="shared" si="0"/>
        <v/>
      </c>
    </row>
    <row r="52" spans="1:5" x14ac:dyDescent="0.2">
      <c r="A52" s="1"/>
      <c r="B52" s="2" t="s">
        <v>75</v>
      </c>
      <c r="C52" s="1">
        <v>168</v>
      </c>
      <c r="D52" s="29">
        <v>137</v>
      </c>
      <c r="E52" s="4" t="str">
        <f>IF(AND(ISNUMBER(A52),ISNUMBER(D52)),D52*A52,"")</f>
        <v/>
      </c>
    </row>
    <row r="53" spans="1:5" x14ac:dyDescent="0.2">
      <c r="A53" s="1"/>
      <c r="B53" s="2" t="s">
        <v>35</v>
      </c>
      <c r="C53" s="1" t="s">
        <v>38</v>
      </c>
      <c r="D53" s="29">
        <v>2120</v>
      </c>
      <c r="E53" s="4" t="str">
        <f t="shared" si="0"/>
        <v/>
      </c>
    </row>
    <row r="54" spans="1:5" ht="28.5" x14ac:dyDescent="0.2">
      <c r="A54" s="1"/>
      <c r="B54" s="6" t="s">
        <v>36</v>
      </c>
      <c r="C54" s="1" t="s">
        <v>37</v>
      </c>
      <c r="D54" s="29">
        <v>4099</v>
      </c>
      <c r="E54" s="4" t="str">
        <f t="shared" si="0"/>
        <v/>
      </c>
    </row>
    <row r="55" spans="1:5" ht="19.5" customHeight="1" x14ac:dyDescent="0.2">
      <c r="A55" s="1"/>
      <c r="B55" s="2" t="s">
        <v>39</v>
      </c>
      <c r="C55" s="7" t="s">
        <v>10</v>
      </c>
      <c r="D55" s="29">
        <v>571</v>
      </c>
      <c r="E55" s="4" t="str">
        <f t="shared" si="0"/>
        <v/>
      </c>
    </row>
    <row r="56" spans="1:5" x14ac:dyDescent="0.2">
      <c r="A56" s="1"/>
      <c r="B56" s="2" t="s">
        <v>40</v>
      </c>
      <c r="C56" s="1" t="s">
        <v>41</v>
      </c>
      <c r="D56" s="3">
        <v>145</v>
      </c>
      <c r="E56" s="4" t="str">
        <f t="shared" si="0"/>
        <v/>
      </c>
    </row>
    <row r="57" spans="1:5" x14ac:dyDescent="0.2">
      <c r="A57" s="1"/>
      <c r="B57" s="2" t="s">
        <v>42</v>
      </c>
      <c r="C57" s="1">
        <v>942</v>
      </c>
      <c r="D57" s="3">
        <v>43</v>
      </c>
      <c r="E57" s="4" t="str">
        <f t="shared" si="0"/>
        <v/>
      </c>
    </row>
    <row r="58" spans="1:5" x14ac:dyDescent="0.2">
      <c r="A58" s="1"/>
      <c r="B58" s="2" t="s">
        <v>43</v>
      </c>
      <c r="C58" s="1" t="s">
        <v>44</v>
      </c>
      <c r="D58" s="3">
        <v>118</v>
      </c>
      <c r="E58" s="4" t="str">
        <f t="shared" si="0"/>
        <v/>
      </c>
    </row>
    <row r="59" spans="1:5" ht="28.5" x14ac:dyDescent="0.2">
      <c r="A59" s="1"/>
      <c r="B59" s="6" t="s">
        <v>86</v>
      </c>
      <c r="C59" s="1" t="s">
        <v>45</v>
      </c>
      <c r="D59" s="3" t="s">
        <v>29</v>
      </c>
      <c r="E59" s="4" t="str">
        <f t="shared" si="0"/>
        <v/>
      </c>
    </row>
    <row r="60" spans="1:5" ht="71.25" x14ac:dyDescent="0.2">
      <c r="A60" s="1"/>
      <c r="B60" s="37" t="s">
        <v>87</v>
      </c>
      <c r="C60" s="1" t="s">
        <v>82</v>
      </c>
      <c r="D60" s="3">
        <v>1218</v>
      </c>
      <c r="E60" s="4" t="str">
        <f t="shared" si="0"/>
        <v/>
      </c>
    </row>
    <row r="61" spans="1:5" ht="42.75" x14ac:dyDescent="0.2">
      <c r="A61" s="1"/>
      <c r="B61" s="37" t="s">
        <v>88</v>
      </c>
      <c r="C61" s="1">
        <v>627</v>
      </c>
      <c r="D61" s="3">
        <v>1632</v>
      </c>
      <c r="E61" s="4" t="str">
        <f t="shared" si="0"/>
        <v/>
      </c>
    </row>
    <row r="62" spans="1:5" ht="57" x14ac:dyDescent="0.2">
      <c r="A62" s="1"/>
      <c r="B62" s="37" t="s">
        <v>89</v>
      </c>
      <c r="C62" s="1" t="s">
        <v>84</v>
      </c>
      <c r="D62" s="3">
        <v>950</v>
      </c>
      <c r="E62" s="4" t="str">
        <f t="shared" si="0"/>
        <v/>
      </c>
    </row>
    <row r="63" spans="1:5" ht="28.5" x14ac:dyDescent="0.2">
      <c r="A63" s="1"/>
      <c r="B63" s="33" t="s">
        <v>80</v>
      </c>
      <c r="C63" s="1" t="s">
        <v>81</v>
      </c>
      <c r="D63" s="3">
        <v>936</v>
      </c>
      <c r="E63" s="4" t="str">
        <f>IF(AND(ISNUMBER(A63),ISNUMBER(D63)),D63*A63,"")</f>
        <v/>
      </c>
    </row>
    <row r="64" spans="1:5" x14ac:dyDescent="0.2">
      <c r="A64" s="1"/>
      <c r="B64" s="2" t="s">
        <v>85</v>
      </c>
      <c r="C64" s="1">
        <v>413</v>
      </c>
      <c r="D64" s="3">
        <v>151</v>
      </c>
      <c r="E64" s="4" t="str">
        <f t="shared" si="0"/>
        <v/>
      </c>
    </row>
    <row r="65" spans="1:5" x14ac:dyDescent="0.2">
      <c r="A65" s="1"/>
      <c r="B65" s="2" t="s">
        <v>53</v>
      </c>
      <c r="C65" s="1" t="s">
        <v>54</v>
      </c>
      <c r="D65" s="3">
        <v>235</v>
      </c>
      <c r="E65" s="4" t="str">
        <f>IF(AND(ISNUMBER(A65),ISNUMBER(D65)),D65*A65,"")</f>
        <v/>
      </c>
    </row>
    <row r="66" spans="1:5" ht="28.5" x14ac:dyDescent="0.2">
      <c r="A66" s="1"/>
      <c r="B66" s="6" t="s">
        <v>55</v>
      </c>
      <c r="C66" s="1">
        <v>924</v>
      </c>
      <c r="D66" s="3">
        <v>94</v>
      </c>
      <c r="E66" s="4" t="str">
        <f>IF(AND(ISNUMBER(A66),ISNUMBER(D66)),D66*A66,"")</f>
        <v/>
      </c>
    </row>
    <row r="67" spans="1:5" ht="28.5" x14ac:dyDescent="0.2">
      <c r="A67" s="1"/>
      <c r="B67" s="6" t="s">
        <v>56</v>
      </c>
      <c r="C67" s="1" t="s">
        <v>57</v>
      </c>
      <c r="D67" s="3">
        <v>207</v>
      </c>
      <c r="E67" s="4" t="str">
        <f>IF(AND(ISNUMBER(A67),ISNUMBER(D67)),D67*A67,"")</f>
        <v/>
      </c>
    </row>
    <row r="68" spans="1:5" ht="42.75" x14ac:dyDescent="0.2">
      <c r="A68" s="1"/>
      <c r="B68" s="6" t="s">
        <v>58</v>
      </c>
      <c r="C68" s="1">
        <v>435</v>
      </c>
      <c r="D68" s="3">
        <v>329</v>
      </c>
      <c r="E68" s="4" t="str">
        <f>IF(AND(ISNUMBER(A68),ISNUMBER(D68)),D68*A68,"")</f>
        <v/>
      </c>
    </row>
    <row r="69" spans="1:5" x14ac:dyDescent="0.2">
      <c r="A69" s="1"/>
      <c r="B69" s="2" t="s">
        <v>59</v>
      </c>
      <c r="C69" s="1" t="s">
        <v>60</v>
      </c>
      <c r="D69" s="3">
        <v>306</v>
      </c>
      <c r="E69" s="4" t="str">
        <f>IF(AND(ISNUMBER(A69),ISNUMBER(D69)),D69*A69,"")</f>
        <v/>
      </c>
    </row>
    <row r="70" spans="1:5" x14ac:dyDescent="0.2">
      <c r="A70" s="1"/>
      <c r="B70" s="2" t="s">
        <v>61</v>
      </c>
      <c r="C70" s="1" t="s">
        <v>62</v>
      </c>
      <c r="D70" s="3">
        <v>353</v>
      </c>
      <c r="E70" s="4" t="str">
        <f>IF(AND(ISNUMBER(A70),ISNUMBER(D70)),D70*A70,"")</f>
        <v/>
      </c>
    </row>
    <row r="71" spans="1:5" ht="28.5" x14ac:dyDescent="0.2">
      <c r="A71" s="1"/>
      <c r="B71" s="6" t="s">
        <v>63</v>
      </c>
      <c r="C71" s="1" t="s">
        <v>64</v>
      </c>
      <c r="D71" s="3">
        <v>259</v>
      </c>
      <c r="E71" s="4" t="str">
        <f>IF(AND(ISNUMBER(A71),ISNUMBER(D71)),D71*A71,"")</f>
        <v/>
      </c>
    </row>
    <row r="72" spans="1:5" ht="71.25" x14ac:dyDescent="0.2">
      <c r="A72" s="1"/>
      <c r="B72" s="33" t="s">
        <v>65</v>
      </c>
      <c r="C72" s="1" t="s">
        <v>66</v>
      </c>
      <c r="D72" s="3">
        <v>294</v>
      </c>
      <c r="E72" s="4" t="str">
        <f t="shared" si="0"/>
        <v/>
      </c>
    </row>
    <row r="73" spans="1:5" ht="57" x14ac:dyDescent="0.2">
      <c r="A73" s="1"/>
      <c r="B73" s="33" t="s">
        <v>67</v>
      </c>
      <c r="C73" s="1" t="s">
        <v>68</v>
      </c>
      <c r="D73" s="3">
        <v>165</v>
      </c>
      <c r="E73" s="4" t="str">
        <f t="shared" si="0"/>
        <v/>
      </c>
    </row>
    <row r="74" spans="1:5" ht="28.5" x14ac:dyDescent="0.2">
      <c r="A74" s="1"/>
      <c r="B74" s="33" t="s">
        <v>69</v>
      </c>
      <c r="C74" s="1" t="s">
        <v>70</v>
      </c>
      <c r="D74" s="3" t="s">
        <v>29</v>
      </c>
      <c r="E74" s="4" t="str">
        <f t="shared" si="0"/>
        <v/>
      </c>
    </row>
    <row r="75" spans="1:5" ht="42.75" x14ac:dyDescent="0.2">
      <c r="A75" s="1"/>
      <c r="B75" s="33" t="s">
        <v>71</v>
      </c>
      <c r="C75" s="1" t="s">
        <v>72</v>
      </c>
      <c r="D75" s="3">
        <v>360</v>
      </c>
      <c r="E75" s="4" t="str">
        <f t="shared" si="0"/>
        <v/>
      </c>
    </row>
    <row r="76" spans="1:5" x14ac:dyDescent="0.2">
      <c r="A76" s="1"/>
      <c r="B76" s="2" t="s">
        <v>73</v>
      </c>
      <c r="C76" s="1" t="s">
        <v>13</v>
      </c>
      <c r="D76" s="3">
        <v>259</v>
      </c>
      <c r="E76" s="4" t="str">
        <f t="shared" si="0"/>
        <v/>
      </c>
    </row>
    <row r="77" spans="1:5" x14ac:dyDescent="0.2">
      <c r="A77" s="1"/>
      <c r="B77" s="2" t="s">
        <v>74</v>
      </c>
      <c r="C77" s="1">
        <v>595</v>
      </c>
      <c r="D77" s="3">
        <v>132</v>
      </c>
      <c r="E77" s="4" t="str">
        <f t="shared" si="0"/>
        <v/>
      </c>
    </row>
    <row r="78" spans="1:5" x14ac:dyDescent="0.2">
      <c r="A78" s="1"/>
      <c r="B78" s="2" t="s">
        <v>76</v>
      </c>
      <c r="C78" s="1">
        <v>655</v>
      </c>
      <c r="D78" s="3">
        <v>419</v>
      </c>
      <c r="E78" s="4" t="str">
        <f t="shared" si="0"/>
        <v/>
      </c>
    </row>
    <row r="79" spans="1:5" x14ac:dyDescent="0.2">
      <c r="A79" s="1"/>
      <c r="B79" s="2" t="s">
        <v>77</v>
      </c>
      <c r="C79" s="1" t="s">
        <v>78</v>
      </c>
      <c r="D79" s="3">
        <v>50</v>
      </c>
      <c r="E79" s="4" t="str">
        <f t="shared" si="0"/>
        <v/>
      </c>
    </row>
    <row r="80" spans="1:5" ht="28.5" x14ac:dyDescent="0.2">
      <c r="A80" s="1"/>
      <c r="B80" s="33" t="s">
        <v>79</v>
      </c>
      <c r="C80" s="1" t="s">
        <v>11</v>
      </c>
      <c r="D80" s="3">
        <v>278</v>
      </c>
      <c r="E80" s="4" t="str">
        <f t="shared" si="0"/>
        <v/>
      </c>
    </row>
    <row r="81" spans="1:5" x14ac:dyDescent="0.2">
      <c r="A81" s="1"/>
      <c r="B81" s="33" t="s">
        <v>111</v>
      </c>
      <c r="C81" s="1" t="s">
        <v>46</v>
      </c>
      <c r="D81" s="3">
        <v>329</v>
      </c>
      <c r="E81" s="4" t="str">
        <f t="shared" si="0"/>
        <v/>
      </c>
    </row>
    <row r="82" spans="1:5" x14ac:dyDescent="0.2">
      <c r="A82" s="1"/>
      <c r="B82" s="33" t="s">
        <v>112</v>
      </c>
      <c r="C82" s="1" t="s">
        <v>47</v>
      </c>
      <c r="D82" s="3">
        <v>560</v>
      </c>
      <c r="E82" s="4" t="str">
        <f t="shared" si="0"/>
        <v/>
      </c>
    </row>
    <row r="83" spans="1:5" x14ac:dyDescent="0.2">
      <c r="A83" s="1"/>
      <c r="B83" s="33" t="s">
        <v>113</v>
      </c>
      <c r="C83" s="1" t="s">
        <v>48</v>
      </c>
      <c r="D83" s="3">
        <v>654</v>
      </c>
      <c r="E83" s="4" t="str">
        <f t="shared" si="0"/>
        <v/>
      </c>
    </row>
    <row r="84" spans="1:5" x14ac:dyDescent="0.2">
      <c r="A84" s="1"/>
      <c r="B84" s="33" t="s">
        <v>114</v>
      </c>
      <c r="C84" s="1" t="s">
        <v>49</v>
      </c>
      <c r="D84" s="3">
        <v>936</v>
      </c>
      <c r="E84" s="4" t="str">
        <f t="shared" si="0"/>
        <v/>
      </c>
    </row>
    <row r="85" spans="1:5" x14ac:dyDescent="0.2">
      <c r="A85" s="1"/>
      <c r="B85" s="2" t="s">
        <v>50</v>
      </c>
      <c r="C85" s="1" t="s">
        <v>51</v>
      </c>
      <c r="D85" s="3">
        <v>494</v>
      </c>
      <c r="E85" s="4" t="str">
        <f>IF(AND(ISNUMBER(A85),ISNUMBER(D85)),D85*A85,"")</f>
        <v/>
      </c>
    </row>
    <row r="86" spans="1:5" x14ac:dyDescent="0.2">
      <c r="A86" s="1"/>
      <c r="B86" s="2" t="s">
        <v>52</v>
      </c>
      <c r="C86" s="1" t="s">
        <v>12</v>
      </c>
      <c r="D86" s="3">
        <v>76</v>
      </c>
      <c r="E86" s="4" t="str">
        <f>IF(AND(ISNUMBER(A86),ISNUMBER(D86)),D86*A86,"")</f>
        <v/>
      </c>
    </row>
    <row r="87" spans="1:5" ht="28.5" x14ac:dyDescent="0.2">
      <c r="A87" s="1"/>
      <c r="B87" s="33" t="s">
        <v>90</v>
      </c>
      <c r="C87" s="7" t="s">
        <v>115</v>
      </c>
      <c r="D87" s="3">
        <v>2160</v>
      </c>
      <c r="E87" s="4" t="str">
        <f t="shared" si="0"/>
        <v/>
      </c>
    </row>
    <row r="88" spans="1:5" x14ac:dyDescent="0.2">
      <c r="A88" s="1"/>
      <c r="B88" s="51" t="s">
        <v>116</v>
      </c>
      <c r="C88" s="7" t="s">
        <v>117</v>
      </c>
      <c r="D88" s="3">
        <v>-910</v>
      </c>
      <c r="E88" s="4"/>
    </row>
    <row r="89" spans="1:5" x14ac:dyDescent="0.2">
      <c r="A89" s="1"/>
      <c r="B89" s="51" t="s">
        <v>130</v>
      </c>
      <c r="C89" s="7">
        <v>994</v>
      </c>
      <c r="D89" s="3">
        <v>600</v>
      </c>
      <c r="E89" s="4"/>
    </row>
    <row r="90" spans="1:5" x14ac:dyDescent="0.2">
      <c r="A90" s="1"/>
      <c r="B90" s="51" t="s">
        <v>118</v>
      </c>
      <c r="C90" s="7">
        <v>991</v>
      </c>
      <c r="D90" s="3">
        <v>2995</v>
      </c>
      <c r="E90" s="4"/>
    </row>
    <row r="91" spans="1:5" x14ac:dyDescent="0.2">
      <c r="A91" s="1"/>
      <c r="B91" s="51" t="s">
        <v>119</v>
      </c>
      <c r="C91" s="7" t="s">
        <v>120</v>
      </c>
      <c r="D91" s="3">
        <v>617</v>
      </c>
      <c r="E91" s="4"/>
    </row>
    <row r="92" spans="1:5" x14ac:dyDescent="0.2">
      <c r="A92" s="1"/>
      <c r="B92" s="51" t="s">
        <v>121</v>
      </c>
      <c r="C92" s="1" t="s">
        <v>122</v>
      </c>
      <c r="D92" s="3">
        <v>215</v>
      </c>
      <c r="E92" s="35"/>
    </row>
    <row r="93" spans="1:5" x14ac:dyDescent="0.2">
      <c r="A93" s="1"/>
      <c r="B93" s="33"/>
      <c r="C93" s="1"/>
      <c r="D93" s="3"/>
      <c r="E93" s="35"/>
    </row>
    <row r="94" spans="1:5" x14ac:dyDescent="0.2">
      <c r="A94" s="1"/>
      <c r="B94" s="33" t="s">
        <v>8</v>
      </c>
      <c r="C94" s="1"/>
      <c r="D94" s="29"/>
      <c r="E94" s="4">
        <f>SUBTOTAL(9,E31:E87)/A31</f>
        <v>28696.97</v>
      </c>
    </row>
    <row r="95" spans="1:5" x14ac:dyDescent="0.2">
      <c r="A95" s="1"/>
      <c r="B95" s="33"/>
      <c r="C95" s="1"/>
      <c r="D95" s="29"/>
      <c r="E95" s="2"/>
    </row>
    <row r="96" spans="1:5" x14ac:dyDescent="0.2">
      <c r="A96" s="1"/>
      <c r="B96" s="33" t="s">
        <v>9</v>
      </c>
      <c r="C96" s="1"/>
      <c r="D96" s="29"/>
      <c r="E96" s="4">
        <f>SUBTOTAL(9,E31:E94)</f>
        <v>28696.97</v>
      </c>
    </row>
    <row r="97" spans="1:4" x14ac:dyDescent="0.2">
      <c r="A97" s="10"/>
      <c r="B97" s="20"/>
      <c r="D97" s="31"/>
    </row>
    <row r="98" spans="1:4" s="42" customFormat="1" x14ac:dyDescent="0.2">
      <c r="A98" s="52" t="s">
        <v>102</v>
      </c>
      <c r="B98" s="53"/>
      <c r="D98" s="54"/>
    </row>
    <row r="99" spans="1:4" s="42" customFormat="1" x14ac:dyDescent="0.2">
      <c r="A99" s="52" t="s">
        <v>103</v>
      </c>
      <c r="B99" s="53"/>
      <c r="D99" s="54"/>
    </row>
    <row r="100" spans="1:4" s="42" customFormat="1" x14ac:dyDescent="0.2">
      <c r="A100" s="52" t="s">
        <v>104</v>
      </c>
      <c r="B100" s="53"/>
      <c r="D100" s="54"/>
    </row>
    <row r="101" spans="1:4" x14ac:dyDescent="0.2">
      <c r="A101" s="10"/>
      <c r="B101" s="20"/>
      <c r="D101" s="31"/>
    </row>
    <row r="102" spans="1:4" x14ac:dyDescent="0.2">
      <c r="A102" s="10"/>
      <c r="B102" s="20"/>
      <c r="D102" s="31"/>
    </row>
    <row r="103" spans="1:4" x14ac:dyDescent="0.2">
      <c r="A103" s="10"/>
      <c r="B103" s="20"/>
      <c r="D103" s="31"/>
    </row>
    <row r="104" spans="1:4" x14ac:dyDescent="0.2">
      <c r="A104" s="10"/>
      <c r="B104" s="20"/>
      <c r="D104" s="31"/>
    </row>
    <row r="105" spans="1:4" x14ac:dyDescent="0.2">
      <c r="A105" s="10"/>
      <c r="B105" s="20"/>
      <c r="D105" s="31"/>
    </row>
    <row r="106" spans="1:4" x14ac:dyDescent="0.2">
      <c r="A106" s="10"/>
      <c r="B106" s="20"/>
      <c r="D106" s="31"/>
    </row>
    <row r="107" spans="1:4" x14ac:dyDescent="0.2">
      <c r="A107" s="10"/>
      <c r="B107" s="20"/>
      <c r="D107" s="31"/>
    </row>
    <row r="108" spans="1:4" x14ac:dyDescent="0.2">
      <c r="A108" s="10"/>
      <c r="B108" s="20"/>
      <c r="D108" s="31"/>
    </row>
    <row r="109" spans="1:4" x14ac:dyDescent="0.2">
      <c r="A109" s="10"/>
      <c r="B109" s="20"/>
      <c r="D109" s="31"/>
    </row>
    <row r="110" spans="1:4" x14ac:dyDescent="0.2">
      <c r="A110" s="10"/>
      <c r="B110" s="20"/>
      <c r="D110" s="31"/>
    </row>
    <row r="111" spans="1:4" x14ac:dyDescent="0.2">
      <c r="A111" s="10"/>
      <c r="B111" s="20"/>
      <c r="D111" s="31"/>
    </row>
    <row r="112" spans="1:4" x14ac:dyDescent="0.2">
      <c r="A112" s="10"/>
      <c r="B112" s="20"/>
      <c r="D112" s="31"/>
    </row>
    <row r="113" spans="1:4" x14ac:dyDescent="0.2">
      <c r="A113" s="10"/>
      <c r="B113" s="20"/>
      <c r="D113" s="31"/>
    </row>
    <row r="114" spans="1:4" x14ac:dyDescent="0.2">
      <c r="A114" s="10"/>
      <c r="B114" s="20"/>
      <c r="D114" s="31"/>
    </row>
    <row r="115" spans="1:4" x14ac:dyDescent="0.2">
      <c r="A115" s="10"/>
      <c r="B115" s="20"/>
      <c r="D115" s="31"/>
    </row>
    <row r="116" spans="1:4" x14ac:dyDescent="0.2">
      <c r="A116" s="10"/>
      <c r="B116" s="20"/>
      <c r="D116" s="31"/>
    </row>
    <row r="117" spans="1:4" x14ac:dyDescent="0.2">
      <c r="A117" s="10"/>
      <c r="B117" s="20"/>
      <c r="D117" s="31"/>
    </row>
    <row r="118" spans="1:4" x14ac:dyDescent="0.2">
      <c r="A118" s="10"/>
      <c r="B118" s="20"/>
      <c r="D118" s="31"/>
    </row>
    <row r="119" spans="1:4" x14ac:dyDescent="0.2">
      <c r="A119" s="10"/>
      <c r="B119" s="20"/>
      <c r="D119" s="31"/>
    </row>
    <row r="120" spans="1:4" x14ac:dyDescent="0.2">
      <c r="A120" s="10"/>
      <c r="B120" s="20"/>
      <c r="D120" s="31"/>
    </row>
    <row r="121" spans="1:4" x14ac:dyDescent="0.2">
      <c r="A121" s="10"/>
      <c r="B121" s="20"/>
      <c r="D121" s="31"/>
    </row>
    <row r="122" spans="1:4" x14ac:dyDescent="0.2">
      <c r="A122" s="10"/>
      <c r="B122" s="20"/>
      <c r="D122" s="31"/>
    </row>
    <row r="123" spans="1:4" x14ac:dyDescent="0.2">
      <c r="A123" s="10"/>
      <c r="B123" s="20"/>
      <c r="D123" s="31"/>
    </row>
    <row r="124" spans="1:4" x14ac:dyDescent="0.2">
      <c r="A124" s="10"/>
      <c r="B124" s="20"/>
      <c r="D124" s="31"/>
    </row>
    <row r="125" spans="1:4" x14ac:dyDescent="0.2">
      <c r="A125" s="10"/>
      <c r="B125" s="20"/>
      <c r="D125" s="31"/>
    </row>
    <row r="126" spans="1:4" x14ac:dyDescent="0.2">
      <c r="A126" s="10"/>
      <c r="B126" s="20"/>
      <c r="D126" s="31"/>
    </row>
    <row r="127" spans="1:4" x14ac:dyDescent="0.2">
      <c r="A127" s="10"/>
      <c r="B127" s="20"/>
      <c r="D127" s="31"/>
    </row>
    <row r="128" spans="1:4" x14ac:dyDescent="0.2">
      <c r="A128" s="10"/>
      <c r="B128" s="20"/>
      <c r="D128" s="31"/>
    </row>
    <row r="129" spans="1:4" x14ac:dyDescent="0.2">
      <c r="A129" s="10"/>
      <c r="B129" s="20"/>
      <c r="D129" s="31"/>
    </row>
    <row r="130" spans="1:4" x14ac:dyDescent="0.2">
      <c r="A130" s="10"/>
      <c r="B130" s="20"/>
      <c r="D130" s="31"/>
    </row>
    <row r="131" spans="1:4" x14ac:dyDescent="0.2">
      <c r="A131" s="10"/>
      <c r="B131" s="20"/>
      <c r="D131" s="31"/>
    </row>
    <row r="132" spans="1:4" x14ac:dyDescent="0.2">
      <c r="A132" s="10"/>
      <c r="B132" s="20"/>
      <c r="D132" s="31"/>
    </row>
    <row r="133" spans="1:4" x14ac:dyDescent="0.2">
      <c r="A133" s="10"/>
      <c r="B133" s="20"/>
      <c r="D133" s="31"/>
    </row>
    <row r="134" spans="1:4" x14ac:dyDescent="0.2">
      <c r="A134" s="10"/>
      <c r="B134" s="20"/>
      <c r="D134" s="31"/>
    </row>
    <row r="135" spans="1:4" x14ac:dyDescent="0.2">
      <c r="A135" s="10"/>
      <c r="B135" s="20"/>
      <c r="D135" s="31"/>
    </row>
    <row r="136" spans="1:4" x14ac:dyDescent="0.2">
      <c r="A136" s="10"/>
      <c r="B136" s="20"/>
      <c r="D136" s="31"/>
    </row>
    <row r="137" spans="1:4" x14ac:dyDescent="0.2">
      <c r="A137" s="10"/>
      <c r="B137" s="20"/>
      <c r="D137" s="31"/>
    </row>
    <row r="138" spans="1:4" x14ac:dyDescent="0.2">
      <c r="A138" s="10"/>
      <c r="B138" s="20"/>
      <c r="D138" s="31"/>
    </row>
    <row r="139" spans="1:4" x14ac:dyDescent="0.2">
      <c r="A139" s="10"/>
      <c r="B139" s="20"/>
      <c r="D139" s="31"/>
    </row>
    <row r="140" spans="1:4" x14ac:dyDescent="0.2">
      <c r="A140" s="10"/>
      <c r="B140" s="20"/>
      <c r="D140" s="31"/>
    </row>
    <row r="141" spans="1:4" x14ac:dyDescent="0.2">
      <c r="A141" s="10"/>
      <c r="B141" s="20"/>
      <c r="D141" s="31"/>
    </row>
    <row r="142" spans="1:4" x14ac:dyDescent="0.2">
      <c r="A142" s="10"/>
      <c r="B142" s="20"/>
      <c r="D142" s="31"/>
    </row>
    <row r="143" spans="1:4" x14ac:dyDescent="0.2">
      <c r="A143" s="10"/>
      <c r="B143" s="20"/>
      <c r="D143" s="31"/>
    </row>
    <row r="144" spans="1:4" x14ac:dyDescent="0.2">
      <c r="A144" s="10"/>
      <c r="B144" s="20"/>
      <c r="D144" s="31"/>
    </row>
    <row r="145" spans="1:4" x14ac:dyDescent="0.2">
      <c r="A145" s="10"/>
      <c r="B145" s="20"/>
      <c r="D145" s="31"/>
    </row>
    <row r="146" spans="1:4" x14ac:dyDescent="0.2">
      <c r="A146" s="10"/>
      <c r="B146" s="20"/>
      <c r="D146" s="31"/>
    </row>
    <row r="147" spans="1:4" x14ac:dyDescent="0.2">
      <c r="A147" s="10"/>
      <c r="B147" s="20"/>
      <c r="D147" s="31"/>
    </row>
    <row r="148" spans="1:4" x14ac:dyDescent="0.2">
      <c r="A148" s="10"/>
      <c r="B148" s="20"/>
      <c r="D148" s="31"/>
    </row>
    <row r="149" spans="1:4" x14ac:dyDescent="0.2">
      <c r="A149" s="10"/>
      <c r="B149" s="20"/>
      <c r="D149" s="31"/>
    </row>
    <row r="150" spans="1:4" x14ac:dyDescent="0.2">
      <c r="A150" s="10"/>
      <c r="B150" s="20"/>
      <c r="D150" s="31"/>
    </row>
    <row r="151" spans="1:4" x14ac:dyDescent="0.2">
      <c r="A151" s="10"/>
      <c r="B151" s="20"/>
      <c r="D151" s="31"/>
    </row>
    <row r="152" spans="1:4" x14ac:dyDescent="0.2">
      <c r="A152" s="10"/>
      <c r="B152" s="20"/>
      <c r="D152" s="31"/>
    </row>
    <row r="153" spans="1:4" x14ac:dyDescent="0.2">
      <c r="A153" s="10"/>
      <c r="B153" s="20"/>
      <c r="D153" s="31"/>
    </row>
    <row r="154" spans="1:4" x14ac:dyDescent="0.2">
      <c r="A154" s="10"/>
      <c r="B154" s="20"/>
      <c r="D154" s="31"/>
    </row>
    <row r="155" spans="1:4" x14ac:dyDescent="0.2">
      <c r="A155" s="10"/>
      <c r="B155" s="20"/>
      <c r="D155" s="31"/>
    </row>
    <row r="156" spans="1:4" x14ac:dyDescent="0.2">
      <c r="A156" s="10"/>
      <c r="B156" s="20"/>
      <c r="D156" s="31"/>
    </row>
    <row r="157" spans="1:4" x14ac:dyDescent="0.2">
      <c r="A157" s="10"/>
      <c r="B157" s="20"/>
      <c r="D157" s="31"/>
    </row>
    <row r="158" spans="1:4" x14ac:dyDescent="0.2">
      <c r="A158" s="10"/>
      <c r="B158" s="20"/>
      <c r="D158" s="31"/>
    </row>
    <row r="159" spans="1:4" x14ac:dyDescent="0.2">
      <c r="A159" s="10"/>
      <c r="B159" s="20"/>
      <c r="D159" s="31"/>
    </row>
    <row r="160" spans="1:4" x14ac:dyDescent="0.2">
      <c r="A160" s="10"/>
      <c r="B160" s="20"/>
      <c r="D160" s="31"/>
    </row>
    <row r="161" spans="1:4" x14ac:dyDescent="0.2">
      <c r="A161" s="10"/>
      <c r="B161" s="20"/>
      <c r="D161" s="31"/>
    </row>
    <row r="162" spans="1:4" x14ac:dyDescent="0.2">
      <c r="A162" s="10"/>
      <c r="B162" s="20"/>
      <c r="D162" s="31"/>
    </row>
    <row r="163" spans="1:4" x14ac:dyDescent="0.2">
      <c r="A163" s="10"/>
      <c r="B163" s="20"/>
      <c r="D163" s="31"/>
    </row>
    <row r="164" spans="1:4" x14ac:dyDescent="0.2">
      <c r="A164" s="10"/>
      <c r="B164" s="20"/>
      <c r="D164" s="31"/>
    </row>
    <row r="165" spans="1:4" x14ac:dyDescent="0.2">
      <c r="A165" s="10"/>
      <c r="B165" s="20"/>
      <c r="D165" s="31"/>
    </row>
    <row r="166" spans="1:4" x14ac:dyDescent="0.2">
      <c r="A166" s="10"/>
      <c r="B166" s="20"/>
      <c r="D166" s="31"/>
    </row>
    <row r="167" spans="1:4" x14ac:dyDescent="0.2">
      <c r="A167" s="10"/>
      <c r="B167" s="20"/>
      <c r="D167" s="31"/>
    </row>
    <row r="168" spans="1:4" x14ac:dyDescent="0.2">
      <c r="A168" s="10"/>
      <c r="B168" s="20"/>
      <c r="D168" s="31"/>
    </row>
    <row r="169" spans="1:4" x14ac:dyDescent="0.2">
      <c r="A169" s="10"/>
      <c r="B169" s="20"/>
      <c r="D169" s="31"/>
    </row>
    <row r="170" spans="1:4" x14ac:dyDescent="0.2">
      <c r="A170" s="10"/>
      <c r="B170" s="20"/>
      <c r="D170" s="31"/>
    </row>
    <row r="171" spans="1:4" x14ac:dyDescent="0.2">
      <c r="A171" s="10"/>
      <c r="B171" s="20"/>
      <c r="D171" s="31"/>
    </row>
    <row r="172" spans="1:4" x14ac:dyDescent="0.2">
      <c r="A172" s="10"/>
      <c r="B172" s="20"/>
      <c r="D172" s="31"/>
    </row>
    <row r="173" spans="1:4" x14ac:dyDescent="0.2">
      <c r="A173" s="10"/>
      <c r="B173" s="20"/>
      <c r="D173" s="31"/>
    </row>
    <row r="174" spans="1:4" x14ac:dyDescent="0.2">
      <c r="A174" s="10"/>
      <c r="B174" s="20"/>
      <c r="D174" s="31"/>
    </row>
    <row r="175" spans="1:4" x14ac:dyDescent="0.2">
      <c r="A175" s="10"/>
      <c r="B175" s="20"/>
      <c r="D175" s="31"/>
    </row>
    <row r="176" spans="1:4" x14ac:dyDescent="0.2">
      <c r="A176" s="10"/>
      <c r="B176" s="20"/>
      <c r="D176" s="31"/>
    </row>
    <row r="177" spans="1:4" x14ac:dyDescent="0.2">
      <c r="A177" s="10"/>
      <c r="B177" s="20"/>
      <c r="D177" s="31"/>
    </row>
    <row r="178" spans="1:4" x14ac:dyDescent="0.2">
      <c r="A178" s="10"/>
      <c r="B178" s="20"/>
      <c r="D178" s="31"/>
    </row>
    <row r="179" spans="1:4" x14ac:dyDescent="0.2">
      <c r="A179" s="10"/>
      <c r="B179" s="20"/>
      <c r="D179" s="31"/>
    </row>
    <row r="180" spans="1:4" x14ac:dyDescent="0.2">
      <c r="A180" s="10"/>
      <c r="B180" s="20"/>
      <c r="D180" s="31"/>
    </row>
    <row r="181" spans="1:4" x14ac:dyDescent="0.2">
      <c r="A181" s="10"/>
      <c r="D181" s="31"/>
    </row>
    <row r="182" spans="1:4" x14ac:dyDescent="0.2">
      <c r="A182" s="10"/>
      <c r="D182" s="31"/>
    </row>
    <row r="183" spans="1:4" x14ac:dyDescent="0.2">
      <c r="A183" s="10"/>
      <c r="D183" s="31"/>
    </row>
    <row r="184" spans="1:4" x14ac:dyDescent="0.2">
      <c r="A184" s="10"/>
      <c r="D184" s="31"/>
    </row>
    <row r="185" spans="1:4" x14ac:dyDescent="0.2">
      <c r="D185" s="31"/>
    </row>
    <row r="186" spans="1:4" x14ac:dyDescent="0.2">
      <c r="D186" s="31"/>
    </row>
    <row r="187" spans="1:4" x14ac:dyDescent="0.2">
      <c r="D187" s="31"/>
    </row>
    <row r="188" spans="1:4" x14ac:dyDescent="0.2">
      <c r="D188" s="31"/>
    </row>
    <row r="189" spans="1:4" x14ac:dyDescent="0.2">
      <c r="D189" s="31"/>
    </row>
    <row r="190" spans="1:4" x14ac:dyDescent="0.2">
      <c r="D190" s="31"/>
    </row>
  </sheetData>
  <mergeCells count="1">
    <mergeCell ref="A24:D24"/>
  </mergeCells>
  <dataValidations count="1">
    <dataValidation type="list" allowBlank="1" showInputMessage="1" showErrorMessage="1" sqref="B31" xr:uid="{00000000-0002-0000-0100-000000000000}">
      <formula1>$D$21:$D$22</formula1>
    </dataValidation>
  </dataValidations>
  <hyperlinks>
    <hyperlink ref="A15" r:id="rId1" xr:uid="{B4955AA1-856B-4D23-854D-B28E2E59368F}"/>
    <hyperlink ref="A26" r:id="rId2" xr:uid="{CF66F855-EC0D-4F7C-BAF8-B8F98711E7D6}"/>
  </hyperlinks>
  <pageMargins left="0.25" right="0.25" top="0.75" bottom="0.25" header="0.3" footer="0.3"/>
  <pageSetup scale="84" fitToHeight="0" orientation="portrait" r:id="rId3"/>
  <drawing r:id="rId4"/>
  <legacy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Order Details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Amy Alexander</dc:creator>
  <cp:lastModifiedBy>Anna Martin</cp:lastModifiedBy>
  <cp:lastPrinted>2017-11-03T12:18:03Z</cp:lastPrinted>
  <dcterms:created xsi:type="dcterms:W3CDTF">2017-10-24T15:25:38Z</dcterms:created>
  <dcterms:modified xsi:type="dcterms:W3CDTF">2019-10-23T16:32:00Z</dcterms:modified>
</cp:coreProperties>
</file>