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H:\_  Business Development\Procurement\Virginia Procurement Program\VSA Vehicles and Motorcycles\Spreadsheets\"/>
    </mc:Choice>
  </mc:AlternateContent>
  <xr:revisionPtr revIDLastSave="0" documentId="13_ncr:1_{213CB3D5-E107-46EA-B2CB-AF3E4D808C9E}" xr6:coauthVersionLast="45" xr6:coauthVersionMax="45" xr10:uidLastSave="{00000000-0000-0000-0000-000000000000}"/>
  <bookViews>
    <workbookView xWindow="-28920" yWindow="-12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2" l="1"/>
  <c r="E60" i="2" l="1"/>
  <c r="E35" i="2" l="1"/>
  <c r="E36" i="2"/>
  <c r="E37" i="2"/>
  <c r="E38" i="2"/>
  <c r="E39" i="2"/>
  <c r="E55" i="2" l="1"/>
  <c r="E46" i="2"/>
  <c r="E48" i="2"/>
  <c r="E47" i="2"/>
  <c r="E49" i="2"/>
  <c r="E50" i="2"/>
  <c r="E51" i="2"/>
  <c r="E52" i="2"/>
  <c r="E53" i="2"/>
  <c r="E56" i="2"/>
  <c r="E57" i="2"/>
  <c r="E58" i="2"/>
  <c r="E59" i="2"/>
  <c r="E61" i="2"/>
  <c r="E62" i="2"/>
  <c r="E63" i="2"/>
  <c r="E64" i="2"/>
  <c r="E45" i="2"/>
  <c r="E66" i="2"/>
  <c r="E67" i="2"/>
  <c r="E68" i="2"/>
  <c r="E69" i="2"/>
  <c r="E70" i="2"/>
  <c r="E71" i="2"/>
  <c r="E72" i="2"/>
  <c r="E73" i="2"/>
  <c r="E74" i="2"/>
  <c r="E75" i="2"/>
  <c r="E76" i="2"/>
  <c r="E77" i="2"/>
  <c r="E78" i="2"/>
  <c r="E79" i="2"/>
  <c r="E80" i="2"/>
  <c r="E81" i="2"/>
  <c r="E82" i="2"/>
  <c r="E54" i="2"/>
  <c r="E34" i="2"/>
  <c r="D30" i="2" l="1"/>
  <c r="E30" i="2" s="1"/>
  <c r="E87" i="2" l="1"/>
  <c r="E8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Alexander</author>
  </authors>
  <commentList>
    <comment ref="B33" authorId="0" shapeId="0" xr:uid="{00000000-0006-0000-0100-000001000000}">
      <text>
        <r>
          <rPr>
            <b/>
            <sz val="9"/>
            <color indexed="81"/>
            <rFont val="Tahoma"/>
            <family val="2"/>
          </rPr>
          <t>Choose Zone from Dropdown Menu</t>
        </r>
      </text>
    </comment>
  </commentList>
</comments>
</file>

<file path=xl/sharedStrings.xml><?xml version="1.0" encoding="utf-8"?>
<sst xmlns="http://schemas.openxmlformats.org/spreadsheetml/2006/main" count="136" uniqueCount="125">
  <si>
    <t>Base Unit Price</t>
  </si>
  <si>
    <t>Zone</t>
  </si>
  <si>
    <t xml:space="preserve">        Type of Vehicle                            </t>
  </si>
  <si>
    <t>Quantity</t>
  </si>
  <si>
    <t>Order Code Delete Options</t>
  </si>
  <si>
    <t>Unit Price</t>
  </si>
  <si>
    <t>Qty Price</t>
  </si>
  <si>
    <t>Order Code Add Options</t>
  </si>
  <si>
    <t>Total Per Unit</t>
  </si>
  <si>
    <t>Total of All Units</t>
  </si>
  <si>
    <t>Dogwood</t>
  </si>
  <si>
    <t>Awarded Dealer</t>
  </si>
  <si>
    <t>(Please select your zone from drop down menu below)</t>
  </si>
  <si>
    <t>Auto World of Big Stone Gap Inc.</t>
  </si>
  <si>
    <t xml:space="preserve"> Full size spare (tire inflation kit provided)
Details: Tire Service Kit (XFP) </t>
  </si>
  <si>
    <t>TBF</t>
  </si>
  <si>
    <t>Delete Badge
Details: Dodge Grille Badge (MG4)</t>
  </si>
  <si>
    <t>MSY</t>
  </si>
  <si>
    <t>NC</t>
  </si>
  <si>
    <t>Front Reading/Map Lamps</t>
  </si>
  <si>
    <t>LBG</t>
  </si>
  <si>
    <t xml:space="preserve">Black Left Spot Lamp </t>
  </si>
  <si>
    <t>LNF</t>
  </si>
  <si>
    <t>Delivery Fee - Dogwood District</t>
  </si>
  <si>
    <t>Incl</t>
  </si>
  <si>
    <t>Patrol Package Base Prep
Details: Front &amp; Rear Wire Harness (XPW) Power Distribution Center (XWK) Siren Speaker &amp; Bracket (XWP) Trunk Tray &amp; Cooling Fan (XWQ) ONLY 1: AYE OR AYW INCLUDES PACKAGE AYW CONTENT</t>
  </si>
  <si>
    <t>AYE</t>
  </si>
  <si>
    <t>Patrol Package Wiring Prep Package
Details: Front &amp; Rear Wire Harness (XPW) Power Distribution Center (XWK) ONLY 1: AYE OR AYW</t>
  </si>
  <si>
    <t>AYW</t>
  </si>
  <si>
    <t>Police Floor Console
M/H CUM; N/A W/AV2</t>
  </si>
  <si>
    <t>CUG</t>
  </si>
  <si>
    <t>Street appearance group Details: Floor Carpet (CKD) Full Length Floor Console (CUF) Power Heated Mirrors w/Man F/Away (GUK) Exterior Mirrors w/Heating Element (NHJ) Illuminated Front Cupholders (CWP) Front/Rear Climate Control Outlets (XGA) Front Reading/Map Lamps (LBG) Dual Remote USB Port - Charge Only (RS4) Media Hub (2 USB, Aux) (RS6) 18" Wheel Covers (W8A) Replace Full Console w/Mini Console (CM8)</t>
  </si>
  <si>
    <t>AEB</t>
  </si>
  <si>
    <t xml:space="preserve">Deactivate Rear Doors/Windows </t>
  </si>
  <si>
    <t>CW6</t>
  </si>
  <si>
    <t>GXQ</t>
  </si>
  <si>
    <t>AHM</t>
  </si>
  <si>
    <t>C8/-X9</t>
  </si>
  <si>
    <t>GUK</t>
  </si>
  <si>
    <t>TYL</t>
  </si>
  <si>
    <t>AYJ</t>
  </si>
  <si>
    <t>CBT</t>
  </si>
  <si>
    <t>CKD</t>
  </si>
  <si>
    <t>CM8</t>
  </si>
  <si>
    <t>GXF</t>
  </si>
  <si>
    <t>GXA</t>
  </si>
  <si>
    <t>GXE</t>
  </si>
  <si>
    <t>GXG</t>
  </si>
  <si>
    <t>LNA</t>
  </si>
  <si>
    <t>LNX</t>
  </si>
  <si>
    <t>LSA</t>
  </si>
  <si>
    <t>M2B</t>
  </si>
  <si>
    <t>M2C</t>
  </si>
  <si>
    <t>M3F</t>
  </si>
  <si>
    <t>M3G</t>
  </si>
  <si>
    <t>M3H</t>
  </si>
  <si>
    <t>NHK</t>
  </si>
  <si>
    <t>NZE</t>
  </si>
  <si>
    <t>TBH</t>
  </si>
  <si>
    <t>XDG</t>
  </si>
  <si>
    <t>XDV</t>
  </si>
  <si>
    <t>XFX</t>
  </si>
  <si>
    <t>XKN</t>
  </si>
  <si>
    <t>YEP</t>
  </si>
  <si>
    <t>PSC, PS2, PDN, PAU, PBM, PAR, PRV, PX8, PR3, PW7</t>
  </si>
  <si>
    <t>P85, P79, PB8, P82, P76, PWL</t>
  </si>
  <si>
    <t>Additional Non-Key Alike Fobs N/A W/GXA; N/A W/GXE; N/A W/GXF; N/A W/GXG</t>
  </si>
  <si>
    <t xml:space="preserve"> Convenience Group 1 Details: Pwr Driver/Pass 4-Way Lumbar Adjust (JRN) Power Front Driver/Passenger Seats (JPT) Power Adjustable Pedals (XAP)</t>
  </si>
  <si>
    <t>HD Cloth Bucket &amp; Rear Bench Seats/Black
N/A W/GXA; N/A W/GXE; N/A W/GXF; N/A W/GXG</t>
  </si>
  <si>
    <t>Power Heated Mirrors w/Man F/Away Details: Body Color Exterior Mirrors (LEP) Exterior Mirrors w/Heating Element (NHJ) INCLUDED W/AEB</t>
  </si>
  <si>
    <t xml:space="preserve"> 245/55R18 BSW Performance Tires
Details: Goodyear Brand Tires (TZA) </t>
  </si>
  <si>
    <t>Max Flow Package
Details: Lower Grille Texture - Police (MLD)</t>
  </si>
  <si>
    <t xml:space="preserve">Steel Seat Back Panel Inserts </t>
  </si>
  <si>
    <t xml:space="preserve">Floor Carpet
Details: Front &amp; Rear Floor Mats (CLZ) N/A WCK9 INCLUDED W/AEB </t>
  </si>
  <si>
    <t>Replace Full Console w/Mini Console
M/H AEB INCLUDED W/AEB AND CUG</t>
  </si>
  <si>
    <t>Entire Fleet Alike (FREQ 1)
N/A W/GXA; N/A W/GXE; N/A W/GXG</t>
  </si>
  <si>
    <t>Entire Fleet Alike (FREQ 2)
N/A W/GXE; N/A W/GXF; N/A W/GXG</t>
  </si>
  <si>
    <t xml:space="preserve"> Entire Fleet Alike (FREQ 3)
N/A W/GXA; N/A W/GXF; N/A W/GXG </t>
  </si>
  <si>
    <t>Entire Fleet Alike (FREQ 4)
N/A W/GXA; N/A W/GXE; N/A W/GXF</t>
  </si>
  <si>
    <t>LED Spot Lamps
M/H LNF W/LNA 267</t>
  </si>
  <si>
    <t xml:space="preserve">Security Alarm
The Vehicle Security Alarm[1] monitors the doors, liftgate and ignition switch for unauthorized operation. The horn will sound and the headlamps, parking lamps and/or turn signals will flash repeatedly for a predetermined amount of time, alerting you of unauthorized entry or operation. 1. Vehicle must be locked and system activated for alarm to sound. </t>
  </si>
  <si>
    <t>White Graphic - Front Doors
ONLY 1: M2B OR M2C</t>
  </si>
  <si>
    <t xml:space="preserve"> White Graphics - All Doors
ONLY 1: M2B OR M2C</t>
  </si>
  <si>
    <t xml:space="preserve">White Hood Graphics </t>
  </si>
  <si>
    <t xml:space="preserve">White Roof Graphics </t>
  </si>
  <si>
    <t xml:space="preserve">White Decklid Graphics </t>
  </si>
  <si>
    <t>Engine Block Heater
The engine block heater warms the engine and engine oil to make it easier to start in cold weather
and reduces startup wear</t>
  </si>
  <si>
    <t>Base Engine Controller
The base engine controller determines the air/fuel ratio, ignition timing, idle speed and variable
valve timing for optimum engine performance and efficiency.</t>
  </si>
  <si>
    <t>Full Spare Tire Relocation Bracket M/H TBW N/A W/TBF</t>
  </si>
  <si>
    <t>Passenger Side Ballistic Door Panel</t>
  </si>
  <si>
    <t xml:space="preserve">Drive Side Ballistic Door Panel </t>
  </si>
  <si>
    <t>Equipment Mounting Bracket
M/H CUM: N/A W/AEB: N/A W/CUG</t>
  </si>
  <si>
    <t xml:space="preserve"> Flex Fuel Vehicle
Flexible Fuel Vehicles are capable of running on alternate fuels such as ethanol. M/H ERB; N/A
W/29A</t>
  </si>
  <si>
    <t xml:space="preserve">Manuf Statement of Origin </t>
  </si>
  <si>
    <t xml:space="preserve">Optional equipment - specify
PSC Billet Clear Coat PS2 Bright Silver Metallic Clear Coat PDN Destroyer Grey Clear Coat PAU
Granite Pearl Coat PBM Indigo Blue PAR Maximum Steel Met. Clear Coat PRV Octane Red Pearl
Coat PX8 Pitch Black Clear Coat PR3 TorRed Clear Coat PW7 White Knuckle Clear Coat </t>
  </si>
  <si>
    <t xml:space="preserve"> Optional equipment - specify PB5 Electric Blue Pearl Coat (Hang on parts are black) P79 Michigan State Police Blue (Hang on parts are black) PB8 Midnight Blue Pearl Coat (Hang on parts are black) P82 Ranger Clear Coat (Hang on parts are black) P76 Sheriff's Tan (Hang on parts are black) PWL White Gold Clear Coat (Hang on parts are black) </t>
  </si>
  <si>
    <t xml:space="preserve"> Front License Bracket </t>
  </si>
  <si>
    <t>MDA</t>
  </si>
  <si>
    <t>220 mm rear axle
Details: GVW Rating - 5450# (Z1B) INCLUDED W/EZH</t>
  </si>
  <si>
    <t>DR3</t>
  </si>
  <si>
    <r>
      <rPr>
        <b/>
        <i/>
        <sz val="11"/>
        <color theme="8" tint="-0.249977111117893"/>
        <rFont val="Arial"/>
        <family val="2"/>
      </rPr>
      <t xml:space="preserve">Next Steps: </t>
    </r>
    <r>
      <rPr>
        <i/>
        <sz val="11"/>
        <color theme="8" tint="-0.249977111117893"/>
        <rFont val="Arial"/>
        <family val="2"/>
      </rPr>
      <t xml:space="preserve">Please submit completed worksheet to contracted dealer to confirm all pricing as pricing is subject to change. </t>
    </r>
  </si>
  <si>
    <t>Original purchase order must be sent to contracted dealer.</t>
  </si>
  <si>
    <t>A copy of all purchase orders must be sent to Kaylyn Mtiman at kmitman@virginiasheriffs.org</t>
  </si>
  <si>
    <t xml:space="preserve">A quantity must be entered for all desired options below. </t>
  </si>
  <si>
    <t>When ordering vehicles with the exact same options, please enter the number of vehicles as the quantity for all options below. For example, if you are ordering 2 vehicles enter 2 for all requested options)</t>
  </si>
  <si>
    <t>If you would like to pick up your vehicle from the dealer please enter a negative quantity amount for the delivery fee of the district you are purchasing from - For Example: -2 (For 2 Vehicles)</t>
  </si>
  <si>
    <t>Purchasing Agency:</t>
  </si>
  <si>
    <t>Color (Specify Color per Quantity):</t>
  </si>
  <si>
    <t>Please use a separate worksheet per vehicle when ordering multiple vehicles with different options.</t>
  </si>
  <si>
    <t>Click here for a listing of all standard equipment including, but not limited to standard engine and powertrain.</t>
  </si>
  <si>
    <t>Specification #15</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</si>
  <si>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</si>
  <si>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</si>
  <si>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</si>
  <si>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</si>
  <si>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</si>
  <si>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</si>
  <si>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For assistance with the worksheet and any questions regarding this Procurement Program please contact Anna Martin at (919) 459-1072.</t>
  </si>
  <si>
    <t>2020 Dodge Charger Full Size Police Rated Sedan - RWD - V6 6 Cylinder (LDDE48)</t>
  </si>
  <si>
    <t>The 2020 Dodge Charger Full Size Police Rated Sedan - RWD - V6 6 Cylinder (LDDE48) purchased through this contract comes with all the standard equipment as specified by the manufacturer for this model and VSA's base vehicle specification(s) requirements which are included and made a part of this contract's vehicle base price as awarded by specification by zone.</t>
  </si>
  <si>
    <t>LLNA</t>
  </si>
  <si>
    <t>Right-hand pillar mounted 6" spotlight with clear halogen bulb, factory installed M/H LNF 1 must have left side light can't confirm halogen bulb 2 Requires LNF - Left Hand Spot Lamp 3</t>
  </si>
  <si>
    <t>Matching Right Spot Lamp M/H LNF 1</t>
  </si>
  <si>
    <t>Optional equipment - specify</t>
  </si>
  <si>
    <t xml:space="preserve">Bid 18-01-0921RR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</si>
</sst>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2" x14ac:knownFonts="1">
    <font>
      <sz val="11"/>
      <color theme="1"/>
      <name val="Calibri"/>
      <family val="2"/>
      <scheme val="minor"/>
    </font>
    <font>
      <b/>
      <sz val="9"/>
      <color indexed="81"/>
      <name val="Tahoma"/>
      <family val="2"/>
    </font>
    <font>
      <b/>
      <sz val="11"/>
      <color theme="1"/>
      <name val="Arial"/>
      <family val="2"/>
    </font>
    <font>
      <sz val="11"/>
      <color theme="1"/>
      <name val="Arial"/>
      <family val="2"/>
    </font>
    <font>
      <b/>
      <sz val="17"/>
      <name val="Arial"/>
      <family val="2"/>
    </font>
    <font>
      <sz val="10"/>
      <name val="Arial"/>
      <family val="2"/>
    </font>
    <font>
      <sz val="10"/>
      <color rgb="FF000000"/>
      <name val="Arial"/>
      <family val="2"/>
    </font>
    <font>
      <b/>
      <sz val="16"/>
      <color theme="1"/>
      <name val="Arial"/>
      <family val="2"/>
    </font>
    <font>
      <b/>
      <sz val="11"/>
      <name val="Arial"/>
      <family val="2"/>
    </font>
    <font>
      <b/>
      <sz val="14"/>
      <color theme="1"/>
      <name val="Arial"/>
      <family val="2"/>
    </font>
    <font>
      <b/>
      <u/>
      <sz val="14"/>
      <color theme="1"/>
      <name val="Arial"/>
      <family val="2"/>
    </font>
    <font>
      <sz val="11"/>
      <name val="Arial"/>
      <family val="2"/>
    </font>
    <font>
      <sz val="11"/>
      <color rgb="FF000000"/>
      <name val="Arial"/>
      <family val="2"/>
    </font>
    <font>
      <b/>
      <sz val="11"/>
      <color rgb="FFFF0000"/>
      <name val="Arial"/>
      <family val="2"/>
    </font>
    <font>
      <u/>
      <sz val="11"/>
      <color theme="10"/>
      <name val="Calibri"/>
      <family val="2"/>
      <scheme val="minor"/>
    </font>
    <font>
      <i/>
      <sz val="11"/>
      <color theme="8" tint="-0.249977111117893"/>
      <name val="Arial"/>
      <family val="2"/>
    </font>
    <font>
      <b/>
      <i/>
      <sz val="11"/>
      <color theme="8" tint="-0.249977111117893"/>
      <name val="Arial"/>
      <family val="2"/>
    </font>
    <font>
      <b/>
      <u/>
      <sz val="16"/>
      <color theme="1"/>
      <name val="Arial"/>
      <family val="2"/>
    </font>
    <font>
      <i/>
      <sz val="9"/>
      <color theme="1"/>
      <name val="Arial"/>
      <family val="2"/>
    </font>
    <font>
      <i/>
      <sz val="9"/>
      <color rgb="FFFF0000"/>
      <name val="Arial"/>
      <family val="2"/>
    </font>
    <font>
      <b/>
      <i/>
      <sz val="9"/>
      <color rgb="FFFF0000"/>
      <name val="Arial"/>
      <family val="2"/>
    </font>
    <font>
      <i/>
      <u/>
      <sz val="9"/>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9">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Fill="1" applyBorder="1" applyAlignment="1">
      <alignment horizontal="left" vertical="top"/>
    </xf>
    <xf numFmtId="164" fontId="6" fillId="0" borderId="0" xfId="0" applyNumberFormat="1" applyFont="1" applyFill="1" applyBorder="1" applyAlignment="1">
      <alignment horizontal="right" vertical="top"/>
    </xf>
    <xf numFmtId="0" fontId="3" fillId="0" borderId="0" xfId="0" applyFont="1" applyAlignment="1">
      <alignment wrapText="1"/>
    </xf>
    <xf numFmtId="0" fontId="8" fillId="0" borderId="0" xfId="0" applyFont="1" applyFill="1" applyBorder="1" applyAlignment="1">
      <alignment horizontal="center" vertical="top"/>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Border="1"/>
    <xf numFmtId="44" fontId="3" fillId="3" borderId="1" xfId="0" applyNumberFormat="1" applyFont="1" applyFill="1" applyBorder="1"/>
    <xf numFmtId="0" fontId="9" fillId="0" borderId="0" xfId="0" applyFont="1" applyAlignment="1">
      <alignment horizontal="center"/>
    </xf>
    <xf numFmtId="0" fontId="10" fillId="0" borderId="0" xfId="0" applyFont="1" applyAlignment="1">
      <alignment horizontal="center"/>
    </xf>
    <xf numFmtId="0" fontId="3" fillId="0" borderId="1" xfId="0" applyFont="1" applyBorder="1" applyAlignment="1">
      <alignment wrapText="1"/>
    </xf>
    <xf numFmtId="0" fontId="10" fillId="0" borderId="0" xfId="0" applyFont="1" applyAlignment="1">
      <alignment horizontal="center" wrapText="1"/>
    </xf>
    <xf numFmtId="0" fontId="11" fillId="0" borderId="1" xfId="0" applyFont="1" applyFill="1" applyBorder="1" applyAlignment="1">
      <alignment horizontal="left" vertical="top" wrapText="1"/>
    </xf>
    <xf numFmtId="0" fontId="3" fillId="0" borderId="1" xfId="0" applyFont="1" applyBorder="1" applyAlignment="1">
      <alignment horizontal="left"/>
    </xf>
    <xf numFmtId="165" fontId="3" fillId="3" borderId="1" xfId="0" applyNumberFormat="1" applyFont="1" applyFill="1" applyBorder="1"/>
    <xf numFmtId="0" fontId="3" fillId="3" borderId="1" xfId="0" applyFont="1" applyFill="1" applyBorder="1"/>
    <xf numFmtId="0" fontId="2" fillId="0" borderId="2" xfId="0" applyFont="1" applyBorder="1" applyAlignment="1">
      <alignment horizontal="center"/>
    </xf>
    <xf numFmtId="0" fontId="2" fillId="0" borderId="2" xfId="0" applyFont="1" applyBorder="1"/>
    <xf numFmtId="0" fontId="2" fillId="0" borderId="2" xfId="0" applyFont="1" applyFill="1" applyBorder="1" applyAlignment="1">
      <alignment horizontal="left" vertical="top"/>
    </xf>
    <xf numFmtId="0" fontId="8" fillId="0" borderId="2" xfId="0" applyFont="1" applyFill="1" applyBorder="1" applyAlignment="1">
      <alignment horizontal="left" vertical="top"/>
    </xf>
    <xf numFmtId="0" fontId="11" fillId="0" borderId="0" xfId="0" applyFont="1" applyFill="1" applyBorder="1" applyAlignment="1">
      <alignment horizontal="left" vertical="top"/>
    </xf>
    <xf numFmtId="164" fontId="12" fillId="0" borderId="0" xfId="0" applyNumberFormat="1" applyFont="1" applyFill="1" applyBorder="1" applyAlignment="1">
      <alignment horizontal="right" vertical="top"/>
    </xf>
    <xf numFmtId="0" fontId="3" fillId="0" borderId="2"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13" fillId="0" borderId="0" xfId="0" applyFont="1" applyAlignment="1">
      <alignment horizontal="center"/>
    </xf>
    <xf numFmtId="0" fontId="14" fillId="0" borderId="0" xfId="1" applyAlignment="1"/>
    <xf numFmtId="0" fontId="3" fillId="0" borderId="0" xfId="0" applyFont="1" applyAlignment="1">
      <alignment horizontal="center" wrapText="1"/>
    </xf>
    <xf numFmtId="0" fontId="3" fillId="0" borderId="0" xfId="0" applyFont="1" applyAlignment="1">
      <alignment horizontal="center"/>
    </xf>
    <xf numFmtId="0" fontId="3" fillId="4" borderId="0" xfId="0" applyFont="1" applyFill="1" applyAlignment="1">
      <alignment horizontal="center"/>
    </xf>
    <xf numFmtId="0" fontId="2" fillId="4" borderId="2" xfId="0" applyFont="1" applyFill="1" applyBorder="1" applyAlignment="1">
      <alignment horizontal="center" vertical="top"/>
    </xf>
    <xf numFmtId="0" fontId="3" fillId="0" borderId="0" xfId="0" applyFont="1" applyAlignment="1">
      <alignment wrapText="1"/>
    </xf>
    <xf numFmtId="0" fontId="15" fillId="0" borderId="0" xfId="0" applyFont="1" applyAlignment="1">
      <alignment horizontal="left"/>
    </xf>
    <xf numFmtId="0" fontId="15" fillId="0" borderId="0" xfId="0" applyFont="1" applyAlignment="1">
      <alignment horizontal="left" wrapText="1"/>
    </xf>
    <xf numFmtId="0" fontId="15" fillId="0" borderId="0" xfId="0" applyFont="1" applyAlignment="1">
      <alignment wrapText="1"/>
    </xf>
    <xf numFmtId="0" fontId="2" fillId="0" borderId="0" xfId="0" applyFont="1" applyAlignment="1">
      <alignment horizontal="right" wrapText="1"/>
    </xf>
    <xf numFmtId="0" fontId="2" fillId="0" borderId="0" xfId="0" applyFont="1" applyFill="1" applyAlignment="1">
      <alignment horizontal="right" wrapText="1"/>
    </xf>
    <xf numFmtId="0" fontId="7"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applyAlignment="1"/>
    <xf numFmtId="0" fontId="21" fillId="0" borderId="0" xfId="1" applyFont="1"/>
    <xf numFmtId="0" fontId="3" fillId="0" borderId="0" xfId="0" applyFont="1" applyAlignment="1">
      <alignment wrapText="1"/>
    </xf>
    <xf numFmtId="165" fontId="3" fillId="4" borderId="1" xfId="0" applyNumberFormat="1" applyFont="1" applyFill="1" applyBorder="1" applyAlignment="1">
      <alignment horizontal="center"/>
    </xf>
    <xf numFmtId="0" fontId="11" fillId="4" borderId="0" xfId="0" applyFont="1" applyFill="1" applyBorder="1" applyAlignment="1">
      <alignment horizontal="center" vertical="top"/>
    </xf>
    <xf numFmtId="0" fontId="5" fillId="4" borderId="0" xfId="0" applyFont="1" applyFill="1" applyBorder="1" applyAlignment="1">
      <alignment horizontal="center" vertical="top"/>
    </xf>
    <xf numFmtId="0" fontId="3" fillId="4" borderId="0" xfId="0" applyFont="1" applyFill="1" applyAlignment="1">
      <alignment horizontal="center" wrapText="1"/>
    </xf>
    <xf numFmtId="0" fontId="2" fillId="4" borderId="0" xfId="0" applyFont="1" applyFill="1" applyAlignment="1">
      <alignment horizontal="center"/>
    </xf>
    <xf numFmtId="165" fontId="3" fillId="0" borderId="1" xfId="0" applyNumberFormat="1" applyFont="1" applyBorder="1" applyAlignment="1">
      <alignment horizontal="center"/>
    </xf>
    <xf numFmtId="165" fontId="3" fillId="4" borderId="0" xfId="0" applyNumberFormat="1" applyFont="1" applyFill="1" applyAlignment="1">
      <alignment horizontal="center"/>
    </xf>
    <xf numFmtId="165" fontId="3" fillId="0" borderId="0" xfId="0" applyNumberFormat="1" applyFont="1" applyAlignment="1">
      <alignment horizontal="center"/>
    </xf>
    <xf numFmtId="8" fontId="3" fillId="4" borderId="1" xfId="0" applyNumberFormat="1" applyFont="1" applyFill="1" applyBorder="1" applyAlignment="1">
      <alignment horizontal="center"/>
    </xf>
    <xf numFmtId="0" fontId="3" fillId="0" borderId="0" xfId="0" applyFont="1" applyAlignment="1">
      <alignment wrapText="1"/>
    </xf>
    <xf numFmtId="0" fontId="1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73205</xdr:rowOff>
    </xdr:to>
    <xdr:pic>
      <xdr:nvPicPr>
        <xdr:cNvPr id="3" name="Picture 2">
          <a:extLst>
            <a:ext uri="{FF2B5EF4-FFF2-40B4-BE49-F238E27FC236}">
              <a16:creationId xmlns:a16="http://schemas.microsoft.com/office/drawing/2014/main" id="{37C124EC-8991-439D-8008-FA380E9D47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veba.org/docs/18-01-0921RR%20-%20VA%20Award%20Spec%2015.pdf" TargetMode="External"/><Relationship Id="rId7" Type="http://schemas.openxmlformats.org/officeDocument/2006/relationships/comments" Target="../comments1.xml"/><Relationship Id="rId2" Type="http://schemas.openxmlformats.org/officeDocument/2006/relationships/hyperlink" Target="https://vasheriff.org/wp-content/uploads/2018/03/18-01-0921-Awarded-Dealers.pdf" TargetMode="External"/><Relationship Id="rId1" Type="http://schemas.openxmlformats.org/officeDocument/2006/relationships/hyperlink" Target="https://vaveba.org/docs/18-01-0921RR%20-%20VA%20Award%20Spec%2015.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3"/>
  <sheetViews>
    <sheetView tabSelected="1" topLeftCell="A12" zoomScale="120" zoomScaleNormal="120" workbookViewId="0">
      <selection activeCell="A25" sqref="A25"/>
    </sheetView>
  </sheetViews>
  <sheetFormatPr defaultRowHeight="14.25" x14ac:dyDescent="0.2"/>
  <cols>
    <col min="1" max="1" width="31.28515625" style="2" customWidth="1"/>
    <col min="2" max="2" width="69.140625" style="2" customWidth="1"/>
    <col min="3" max="3" width="10.140625" style="2" bestFit="1" customWidth="1"/>
    <col min="4" max="4" width="14.28515625" style="34" bestFit="1" customWidth="1"/>
    <col min="5" max="5" width="14.5703125" style="2" customWidth="1"/>
    <col min="6" max="16384" width="9.140625" style="2"/>
  </cols>
  <sheetData>
    <row r="1" spans="1:8" x14ac:dyDescent="0.2">
      <c r="D1" s="33"/>
    </row>
    <row r="2" spans="1:8" x14ac:dyDescent="0.2">
      <c r="D2" s="33"/>
    </row>
    <row r="3" spans="1:8" x14ac:dyDescent="0.2">
      <c r="D3" s="33"/>
    </row>
    <row r="4" spans="1:8" x14ac:dyDescent="0.2">
      <c r="D4" s="33"/>
    </row>
    <row r="5" spans="1:8" x14ac:dyDescent="0.2">
      <c r="D5" s="33"/>
    </row>
    <row r="6" spans="1:8" x14ac:dyDescent="0.2">
      <c r="D6" s="33"/>
    </row>
    <row r="7" spans="1:8" x14ac:dyDescent="0.2">
      <c r="D7" s="33"/>
    </row>
    <row r="8" spans="1:8" ht="20.25" x14ac:dyDescent="0.3">
      <c r="B8" s="43" t="s">
        <v>111</v>
      </c>
      <c r="D8" s="33"/>
    </row>
    <row r="9" spans="1:8" x14ac:dyDescent="0.2">
      <c r="D9" s="33"/>
    </row>
    <row r="10" spans="1:8" x14ac:dyDescent="0.2">
      <c r="B10" s="44" t="s">
        <v>112</v>
      </c>
      <c r="D10" s="33"/>
    </row>
    <row r="11" spans="1:8" x14ac:dyDescent="0.2">
      <c r="B11" s="44" t="s">
        <v>117</v>
      </c>
      <c r="D11" s="33"/>
    </row>
    <row r="12" spans="1:8" x14ac:dyDescent="0.2">
      <c r="B12" s="44"/>
      <c r="D12" s="33"/>
      <c r="H12" s="2" t="s">
        <v>113</v>
      </c>
    </row>
    <row r="13" spans="1:8" x14ac:dyDescent="0.2">
      <c r="A13" s="45" t="s">
        <v>114</v>
      </c>
      <c r="D13" s="33"/>
    </row>
    <row r="14" spans="1:8" x14ac:dyDescent="0.2">
      <c r="A14" s="45" t="s">
        <v>115</v>
      </c>
      <c r="D14" s="33"/>
    </row>
    <row r="15" spans="1:8" x14ac:dyDescent="0.2">
      <c r="A15" s="46" t="s">
        <v>116</v>
      </c>
      <c r="D15" s="33"/>
    </row>
    <row r="16" spans="1:8" x14ac:dyDescent="0.2">
      <c r="D16" s="33"/>
    </row>
    <row r="17" spans="1:10" ht="18" x14ac:dyDescent="0.25">
      <c r="B17" s="13" t="s">
        <v>124</v>
      </c>
    </row>
    <row r="18" spans="1:10" ht="21.75" x14ac:dyDescent="0.3">
      <c r="A18" s="3"/>
      <c r="B18" s="42" t="s">
        <v>110</v>
      </c>
      <c r="C18" s="4"/>
    </row>
    <row r="19" spans="1:10" ht="21.75" x14ac:dyDescent="0.3">
      <c r="A19" s="3"/>
      <c r="B19" s="1"/>
      <c r="C19" s="4"/>
    </row>
    <row r="20" spans="1:10" s="22" customFormat="1" ht="15" x14ac:dyDescent="0.25">
      <c r="A20" s="24" t="s">
        <v>11</v>
      </c>
      <c r="B20" s="21" t="s">
        <v>2</v>
      </c>
      <c r="D20" s="35" t="s">
        <v>1</v>
      </c>
      <c r="E20" s="23" t="s">
        <v>0</v>
      </c>
    </row>
    <row r="21" spans="1:10" ht="28.5" x14ac:dyDescent="0.2">
      <c r="A21" s="25" t="s">
        <v>13</v>
      </c>
      <c r="B21" s="32" t="s">
        <v>118</v>
      </c>
      <c r="D21" s="49" t="s">
        <v>10</v>
      </c>
      <c r="E21" s="26">
        <v>22783.5</v>
      </c>
    </row>
    <row r="22" spans="1:10" x14ac:dyDescent="0.2">
      <c r="A22" s="25"/>
      <c r="B22" s="33"/>
      <c r="D22" s="49"/>
      <c r="E22" s="26"/>
    </row>
    <row r="23" spans="1:10" x14ac:dyDescent="0.2">
      <c r="A23" s="5"/>
      <c r="B23" s="4"/>
      <c r="D23" s="50"/>
      <c r="E23" s="6"/>
    </row>
    <row r="24" spans="1:10" ht="42" customHeight="1" x14ac:dyDescent="0.2">
      <c r="A24" s="57" t="s">
        <v>119</v>
      </c>
      <c r="B24" s="57"/>
      <c r="C24" s="57"/>
      <c r="D24" s="57"/>
    </row>
    <row r="25" spans="1:10" ht="42" customHeight="1" x14ac:dyDescent="0.25">
      <c r="A25" s="31" t="s">
        <v>109</v>
      </c>
      <c r="B25" s="7"/>
      <c r="C25" s="7"/>
      <c r="D25" s="51"/>
      <c r="J25" s="58" t="s">
        <v>113</v>
      </c>
    </row>
    <row r="26" spans="1:10" ht="42" customHeight="1" x14ac:dyDescent="0.25">
      <c r="A26" s="40" t="s">
        <v>106</v>
      </c>
      <c r="B26" s="27"/>
      <c r="C26" s="7"/>
      <c r="D26" s="51"/>
    </row>
    <row r="27" spans="1:10" ht="60.75" customHeight="1" x14ac:dyDescent="0.3">
      <c r="A27" s="41" t="s">
        <v>107</v>
      </c>
      <c r="B27" s="28"/>
      <c r="C27" s="7"/>
      <c r="D27" s="51"/>
    </row>
    <row r="28" spans="1:10" ht="60.75" customHeight="1" x14ac:dyDescent="0.3">
      <c r="A28" s="39" t="s">
        <v>108</v>
      </c>
      <c r="B28" s="29"/>
      <c r="C28" s="7"/>
      <c r="D28" s="51"/>
    </row>
    <row r="29" spans="1:10" ht="15" x14ac:dyDescent="0.25">
      <c r="A29" s="8" t="s">
        <v>3</v>
      </c>
      <c r="B29" s="30" t="s">
        <v>12</v>
      </c>
      <c r="C29" s="4"/>
      <c r="D29" s="52" t="s">
        <v>5</v>
      </c>
      <c r="E29" s="1" t="s">
        <v>6</v>
      </c>
    </row>
    <row r="30" spans="1:10" ht="15" x14ac:dyDescent="0.25">
      <c r="A30" s="9">
        <v>1</v>
      </c>
      <c r="B30" s="10" t="s">
        <v>10</v>
      </c>
      <c r="C30" s="11"/>
      <c r="D30" s="53">
        <f>IF(B30=F26,#REF!,IF(B30=D21,E21,IF(B30=#REF!,#REF!,IF(B30=#REF!,#REF!,IF(B30=#REF!,#REF!)))))</f>
        <v>22783.5</v>
      </c>
      <c r="E30" s="12">
        <f>IF(AND(ISNUMBER(A30),ISNUMBER(D30)),D30*A30,"")</f>
        <v>22783.5</v>
      </c>
    </row>
    <row r="31" spans="1:10" ht="18" x14ac:dyDescent="0.25">
      <c r="B31" s="13"/>
      <c r="D31" s="54"/>
    </row>
    <row r="32" spans="1:10" ht="100.5" x14ac:dyDescent="0.25">
      <c r="A32" s="39" t="s">
        <v>105</v>
      </c>
      <c r="B32" s="13"/>
      <c r="D32" s="54"/>
    </row>
    <row r="33" spans="1:5" ht="18" x14ac:dyDescent="0.25">
      <c r="B33" s="14" t="s">
        <v>4</v>
      </c>
      <c r="D33" s="54"/>
    </row>
    <row r="34" spans="1:5" x14ac:dyDescent="0.2">
      <c r="A34" s="9">
        <v>1</v>
      </c>
      <c r="B34" s="15" t="s">
        <v>96</v>
      </c>
      <c r="C34" s="11" t="s">
        <v>97</v>
      </c>
      <c r="D34" s="48" t="s">
        <v>18</v>
      </c>
      <c r="E34" s="12" t="str">
        <f>IF(AND(ISNUMBER(A34),ISNUMBER(D34)),D34*-A34,"")</f>
        <v/>
      </c>
    </row>
    <row r="35" spans="1:5" ht="28.5" x14ac:dyDescent="0.2">
      <c r="A35" s="9">
        <v>1</v>
      </c>
      <c r="B35" s="15" t="s">
        <v>14</v>
      </c>
      <c r="C35" s="11" t="s">
        <v>15</v>
      </c>
      <c r="D35" s="48">
        <v>89</v>
      </c>
      <c r="E35" s="12">
        <f t="shared" ref="E35:E39" si="0">IF(AND(ISNUMBER(A35),ISNUMBER(D35)),D35*-A35,"")</f>
        <v>-89</v>
      </c>
    </row>
    <row r="36" spans="1:5" ht="28.5" x14ac:dyDescent="0.2">
      <c r="A36" s="9">
        <v>1</v>
      </c>
      <c r="B36" s="15" t="s">
        <v>16</v>
      </c>
      <c r="C36" s="11" t="s">
        <v>17</v>
      </c>
      <c r="D36" s="48" t="s">
        <v>18</v>
      </c>
      <c r="E36" s="12" t="str">
        <f t="shared" si="0"/>
        <v/>
      </c>
    </row>
    <row r="37" spans="1:5" x14ac:dyDescent="0.2">
      <c r="A37" s="9">
        <v>1</v>
      </c>
      <c r="B37" s="15" t="s">
        <v>19</v>
      </c>
      <c r="C37" s="11" t="s">
        <v>20</v>
      </c>
      <c r="D37" s="48">
        <v>67</v>
      </c>
      <c r="E37" s="12">
        <f t="shared" si="0"/>
        <v>-67</v>
      </c>
    </row>
    <row r="38" spans="1:5" x14ac:dyDescent="0.2">
      <c r="A38" s="9">
        <v>1</v>
      </c>
      <c r="B38" s="15" t="s">
        <v>21</v>
      </c>
      <c r="C38" s="11" t="s">
        <v>22</v>
      </c>
      <c r="D38" s="48">
        <v>187</v>
      </c>
      <c r="E38" s="12">
        <f t="shared" si="0"/>
        <v>-187</v>
      </c>
    </row>
    <row r="39" spans="1:5" x14ac:dyDescent="0.2">
      <c r="A39" s="9">
        <v>1</v>
      </c>
      <c r="B39" s="11" t="s">
        <v>23</v>
      </c>
      <c r="C39" s="11"/>
      <c r="D39" s="48" t="s">
        <v>24</v>
      </c>
      <c r="E39" s="12" t="str">
        <f t="shared" si="0"/>
        <v/>
      </c>
    </row>
    <row r="40" spans="1:5" x14ac:dyDescent="0.2">
      <c r="A40" s="4"/>
      <c r="B40" s="7"/>
      <c r="D40" s="54"/>
    </row>
    <row r="41" spans="1:5" x14ac:dyDescent="0.2">
      <c r="A41" s="37" t="s">
        <v>103</v>
      </c>
      <c r="B41" s="36"/>
      <c r="D41" s="55"/>
    </row>
    <row r="42" spans="1:5" x14ac:dyDescent="0.2">
      <c r="A42" s="37"/>
      <c r="B42" s="36"/>
      <c r="D42" s="55"/>
    </row>
    <row r="43" spans="1:5" ht="99.75" x14ac:dyDescent="0.2">
      <c r="A43" s="38" t="s">
        <v>104</v>
      </c>
      <c r="B43" s="36"/>
      <c r="D43" s="55"/>
    </row>
    <row r="44" spans="1:5" ht="18" x14ac:dyDescent="0.25">
      <c r="A44" s="4"/>
      <c r="B44" s="16" t="s">
        <v>7</v>
      </c>
      <c r="D44" s="54"/>
    </row>
    <row r="45" spans="1:5" ht="42.75" x14ac:dyDescent="0.2">
      <c r="A45" s="9"/>
      <c r="B45" s="47" t="s">
        <v>121</v>
      </c>
      <c r="C45" s="18" t="s">
        <v>120</v>
      </c>
      <c r="D45" s="56">
        <v>187</v>
      </c>
      <c r="E45" s="12" t="str">
        <f>IF(AND(ISNUMBER(A45),ISNUMBER(D45)),D45*A45,"")</f>
        <v/>
      </c>
    </row>
    <row r="46" spans="1:5" ht="99.75" x14ac:dyDescent="0.2">
      <c r="A46" s="9"/>
      <c r="B46" s="15" t="s">
        <v>31</v>
      </c>
      <c r="C46" s="11" t="s">
        <v>32</v>
      </c>
      <c r="D46" s="56">
        <v>334</v>
      </c>
      <c r="E46" s="12" t="str">
        <f t="shared" ref="E46:E82" si="1">IF(AND(ISNUMBER(A46),ISNUMBER(D46)),D46*A46,"")</f>
        <v/>
      </c>
    </row>
    <row r="47" spans="1:5" ht="28.5" x14ac:dyDescent="0.2">
      <c r="A47" s="9"/>
      <c r="B47" s="15" t="s">
        <v>66</v>
      </c>
      <c r="C47" s="11" t="s">
        <v>35</v>
      </c>
      <c r="D47" s="56">
        <v>89</v>
      </c>
      <c r="E47" s="12" t="str">
        <f t="shared" si="1"/>
        <v/>
      </c>
    </row>
    <row r="48" spans="1:5" x14ac:dyDescent="0.2">
      <c r="A48" s="9"/>
      <c r="B48" s="15" t="s">
        <v>33</v>
      </c>
      <c r="C48" s="11" t="s">
        <v>34</v>
      </c>
      <c r="D48" s="56">
        <v>67</v>
      </c>
      <c r="E48" s="12" t="str">
        <f>IF(AND(ISNUMBER(A48),ISNUMBER(D48)),D48*A48,"")</f>
        <v/>
      </c>
    </row>
    <row r="49" spans="1:5" ht="42.75" x14ac:dyDescent="0.2">
      <c r="A49" s="9"/>
      <c r="B49" s="7" t="s">
        <v>67</v>
      </c>
      <c r="C49" s="11" t="s">
        <v>36</v>
      </c>
      <c r="D49" s="56">
        <v>427</v>
      </c>
      <c r="E49" s="12" t="str">
        <f t="shared" si="1"/>
        <v/>
      </c>
    </row>
    <row r="50" spans="1:5" ht="28.5" x14ac:dyDescent="0.2">
      <c r="A50" s="9"/>
      <c r="B50" s="15" t="s">
        <v>68</v>
      </c>
      <c r="C50" s="11" t="s">
        <v>37</v>
      </c>
      <c r="D50" s="56">
        <v>107</v>
      </c>
      <c r="E50" s="12" t="str">
        <f t="shared" si="1"/>
        <v/>
      </c>
    </row>
    <row r="51" spans="1:5" ht="28.5" x14ac:dyDescent="0.2">
      <c r="A51" s="9"/>
      <c r="B51" s="15" t="s">
        <v>98</v>
      </c>
      <c r="C51" s="11" t="s">
        <v>99</v>
      </c>
      <c r="D51" s="56">
        <v>102</v>
      </c>
      <c r="E51" s="12" t="str">
        <f t="shared" si="1"/>
        <v/>
      </c>
    </row>
    <row r="52" spans="1:5" ht="42.75" x14ac:dyDescent="0.2">
      <c r="A52" s="9"/>
      <c r="B52" s="15" t="s">
        <v>69</v>
      </c>
      <c r="C52" s="11" t="s">
        <v>38</v>
      </c>
      <c r="D52" s="48">
        <v>53</v>
      </c>
      <c r="E52" s="12" t="str">
        <f t="shared" si="1"/>
        <v/>
      </c>
    </row>
    <row r="53" spans="1:5" ht="28.5" x14ac:dyDescent="0.2">
      <c r="A53" s="9"/>
      <c r="B53" s="7" t="s">
        <v>70</v>
      </c>
      <c r="C53" s="11" t="s">
        <v>39</v>
      </c>
      <c r="D53" s="48">
        <v>160</v>
      </c>
      <c r="E53" s="12" t="str">
        <f t="shared" si="1"/>
        <v/>
      </c>
    </row>
    <row r="54" spans="1:5" ht="71.25" x14ac:dyDescent="0.2">
      <c r="A54" s="9"/>
      <c r="B54" s="15" t="s">
        <v>25</v>
      </c>
      <c r="C54" s="11" t="s">
        <v>26</v>
      </c>
      <c r="D54" s="56">
        <v>1780</v>
      </c>
      <c r="E54" s="12" t="str">
        <f>IF(AND(ISNUMBER(A54),ISNUMBER(D54)),D54*A54,"")</f>
        <v/>
      </c>
    </row>
    <row r="55" spans="1:5" ht="42.75" x14ac:dyDescent="0.2">
      <c r="A55" s="9"/>
      <c r="B55" s="15" t="s">
        <v>27</v>
      </c>
      <c r="C55" s="11" t="s">
        <v>28</v>
      </c>
      <c r="D55" s="56">
        <v>1024</v>
      </c>
      <c r="E55" s="12" t="str">
        <f>IF(AND(ISNUMBER(A55),ISNUMBER(D55)),D55*A55,"")</f>
        <v/>
      </c>
    </row>
    <row r="56" spans="1:5" ht="28.5" x14ac:dyDescent="0.2">
      <c r="A56" s="9"/>
      <c r="B56" s="17" t="s">
        <v>71</v>
      </c>
      <c r="C56" s="11" t="s">
        <v>40</v>
      </c>
      <c r="D56" s="48">
        <v>134</v>
      </c>
      <c r="E56" s="12" t="str">
        <f t="shared" si="1"/>
        <v/>
      </c>
    </row>
    <row r="57" spans="1:5" x14ac:dyDescent="0.2">
      <c r="A57" s="9"/>
      <c r="B57" s="17" t="s">
        <v>72</v>
      </c>
      <c r="C57" s="11" t="s">
        <v>41</v>
      </c>
      <c r="D57" s="48">
        <v>120</v>
      </c>
      <c r="E57" s="12" t="str">
        <f t="shared" si="1"/>
        <v/>
      </c>
    </row>
    <row r="58" spans="1:5" ht="30.75" customHeight="1" x14ac:dyDescent="0.2">
      <c r="A58" s="9"/>
      <c r="B58" s="17" t="s">
        <v>73</v>
      </c>
      <c r="C58" s="15" t="s">
        <v>42</v>
      </c>
      <c r="D58" s="48">
        <v>111</v>
      </c>
      <c r="E58" s="12" t="str">
        <f t="shared" si="1"/>
        <v/>
      </c>
    </row>
    <row r="59" spans="1:5" ht="28.5" x14ac:dyDescent="0.2">
      <c r="A59" s="9"/>
      <c r="B59" s="17" t="s">
        <v>74</v>
      </c>
      <c r="C59" s="11" t="s">
        <v>43</v>
      </c>
      <c r="D59" s="56" t="s">
        <v>18</v>
      </c>
      <c r="E59" s="12" t="str">
        <f t="shared" si="1"/>
        <v/>
      </c>
    </row>
    <row r="60" spans="1:5" ht="28.5" x14ac:dyDescent="0.2">
      <c r="A60" s="9"/>
      <c r="B60" s="15" t="s">
        <v>29</v>
      </c>
      <c r="C60" s="11" t="s">
        <v>30</v>
      </c>
      <c r="D60" s="56">
        <v>414</v>
      </c>
      <c r="E60" s="12" t="str">
        <f t="shared" ref="E60" si="2">IF(AND(ISNUMBER(A60),ISNUMBER(D60)),D60*A60,"")</f>
        <v/>
      </c>
    </row>
    <row r="61" spans="1:5" ht="28.5" x14ac:dyDescent="0.2">
      <c r="A61" s="9"/>
      <c r="B61" s="17" t="s">
        <v>75</v>
      </c>
      <c r="C61" s="11" t="s">
        <v>44</v>
      </c>
      <c r="D61" s="56">
        <v>125</v>
      </c>
      <c r="E61" s="12" t="str">
        <f t="shared" si="1"/>
        <v/>
      </c>
    </row>
    <row r="62" spans="1:5" ht="28.5" x14ac:dyDescent="0.2">
      <c r="A62" s="9"/>
      <c r="B62" s="17" t="s">
        <v>76</v>
      </c>
      <c r="C62" s="11" t="s">
        <v>45</v>
      </c>
      <c r="D62" s="56">
        <v>125</v>
      </c>
      <c r="E62" s="12" t="str">
        <f t="shared" si="1"/>
        <v/>
      </c>
    </row>
    <row r="63" spans="1:5" ht="28.5" x14ac:dyDescent="0.2">
      <c r="A63" s="9"/>
      <c r="B63" s="7" t="s">
        <v>77</v>
      </c>
      <c r="C63" s="11" t="s">
        <v>46</v>
      </c>
      <c r="D63" s="56">
        <v>125</v>
      </c>
      <c r="E63" s="12" t="str">
        <f t="shared" si="1"/>
        <v/>
      </c>
    </row>
    <row r="64" spans="1:5" ht="28.5" x14ac:dyDescent="0.2">
      <c r="A64" s="9"/>
      <c r="B64" s="17" t="s">
        <v>78</v>
      </c>
      <c r="C64" s="11" t="s">
        <v>47</v>
      </c>
      <c r="D64" s="56">
        <v>125</v>
      </c>
      <c r="E64" s="12" t="str">
        <f t="shared" si="1"/>
        <v/>
      </c>
    </row>
    <row r="65" spans="1:5" x14ac:dyDescent="0.2">
      <c r="A65" s="9"/>
      <c r="B65" s="2" t="s">
        <v>122</v>
      </c>
      <c r="C65" s="11" t="s">
        <v>48</v>
      </c>
      <c r="D65" s="48">
        <v>187</v>
      </c>
      <c r="E65" s="12" t="str">
        <f t="shared" si="1"/>
        <v/>
      </c>
    </row>
    <row r="66" spans="1:5" ht="28.5" x14ac:dyDescent="0.2">
      <c r="A66" s="9"/>
      <c r="B66" s="17" t="s">
        <v>79</v>
      </c>
      <c r="C66" s="11" t="s">
        <v>49</v>
      </c>
      <c r="D66" s="56">
        <v>134</v>
      </c>
      <c r="E66" s="12" t="str">
        <f>IF(AND(ISNUMBER(A66),ISNUMBER(D66)),D66*A66,"")</f>
        <v/>
      </c>
    </row>
    <row r="67" spans="1:5" ht="99.75" x14ac:dyDescent="0.2">
      <c r="A67" s="9"/>
      <c r="B67" s="17" t="s">
        <v>80</v>
      </c>
      <c r="C67" s="11" t="s">
        <v>50</v>
      </c>
      <c r="D67" s="56">
        <v>134</v>
      </c>
      <c r="E67" s="12" t="str">
        <f t="shared" si="1"/>
        <v/>
      </c>
    </row>
    <row r="68" spans="1:5" ht="28.5" x14ac:dyDescent="0.2">
      <c r="A68" s="9"/>
      <c r="B68" s="17" t="s">
        <v>81</v>
      </c>
      <c r="C68" s="11" t="s">
        <v>51</v>
      </c>
      <c r="D68" s="56">
        <v>423</v>
      </c>
      <c r="E68" s="12" t="str">
        <f t="shared" si="1"/>
        <v/>
      </c>
    </row>
    <row r="69" spans="1:5" ht="28.5" x14ac:dyDescent="0.2">
      <c r="A69" s="9"/>
      <c r="B69" s="7" t="s">
        <v>82</v>
      </c>
      <c r="C69" s="11" t="s">
        <v>52</v>
      </c>
      <c r="D69" s="56">
        <v>841</v>
      </c>
      <c r="E69" s="12" t="str">
        <f t="shared" si="1"/>
        <v/>
      </c>
    </row>
    <row r="70" spans="1:5" x14ac:dyDescent="0.2">
      <c r="A70" s="9"/>
      <c r="B70" s="17" t="s">
        <v>83</v>
      </c>
      <c r="C70" s="11" t="s">
        <v>53</v>
      </c>
      <c r="D70" s="56">
        <v>231</v>
      </c>
      <c r="E70" s="12" t="str">
        <f t="shared" si="1"/>
        <v/>
      </c>
    </row>
    <row r="71" spans="1:5" x14ac:dyDescent="0.2">
      <c r="A71" s="9"/>
      <c r="B71" s="17" t="s">
        <v>84</v>
      </c>
      <c r="C71" s="11" t="s">
        <v>54</v>
      </c>
      <c r="D71" s="56">
        <v>240</v>
      </c>
      <c r="E71" s="12" t="str">
        <f t="shared" si="1"/>
        <v/>
      </c>
    </row>
    <row r="72" spans="1:5" x14ac:dyDescent="0.2">
      <c r="A72" s="9"/>
      <c r="B72" s="17" t="s">
        <v>85</v>
      </c>
      <c r="C72" s="11" t="s">
        <v>55</v>
      </c>
      <c r="D72" s="56">
        <v>156</v>
      </c>
      <c r="E72" s="12" t="str">
        <f t="shared" si="1"/>
        <v/>
      </c>
    </row>
    <row r="73" spans="1:5" ht="57" x14ac:dyDescent="0.2">
      <c r="A73" s="9"/>
      <c r="B73" s="17" t="s">
        <v>86</v>
      </c>
      <c r="C73" s="11" t="s">
        <v>56</v>
      </c>
      <c r="D73" s="56">
        <v>85</v>
      </c>
      <c r="E73" s="12" t="str">
        <f t="shared" si="1"/>
        <v/>
      </c>
    </row>
    <row r="74" spans="1:5" ht="57" x14ac:dyDescent="0.2">
      <c r="A74" s="9"/>
      <c r="B74" s="17" t="s">
        <v>87</v>
      </c>
      <c r="C74" s="11" t="s">
        <v>57</v>
      </c>
      <c r="D74" s="56" t="s">
        <v>18</v>
      </c>
      <c r="E74" s="12" t="str">
        <f t="shared" si="1"/>
        <v/>
      </c>
    </row>
    <row r="75" spans="1:5" x14ac:dyDescent="0.2">
      <c r="A75" s="9"/>
      <c r="B75" s="2" t="s">
        <v>88</v>
      </c>
      <c r="C75" s="11" t="s">
        <v>58</v>
      </c>
      <c r="D75" s="56">
        <v>129</v>
      </c>
      <c r="E75" s="12" t="str">
        <f t="shared" si="1"/>
        <v/>
      </c>
    </row>
    <row r="76" spans="1:5" x14ac:dyDescent="0.2">
      <c r="A76" s="9"/>
      <c r="B76" s="17" t="s">
        <v>89</v>
      </c>
      <c r="C76" s="11" t="s">
        <v>59</v>
      </c>
      <c r="D76" s="56">
        <v>2092</v>
      </c>
      <c r="E76" s="12" t="str">
        <f t="shared" si="1"/>
        <v/>
      </c>
    </row>
    <row r="77" spans="1:5" x14ac:dyDescent="0.2">
      <c r="A77" s="9"/>
      <c r="B77" s="17" t="s">
        <v>90</v>
      </c>
      <c r="C77" s="11" t="s">
        <v>60</v>
      </c>
      <c r="D77" s="56">
        <v>2092</v>
      </c>
      <c r="E77" s="12" t="str">
        <f t="shared" si="1"/>
        <v/>
      </c>
    </row>
    <row r="78" spans="1:5" ht="28.5" x14ac:dyDescent="0.2">
      <c r="A78" s="9"/>
      <c r="B78" s="15" t="s">
        <v>91</v>
      </c>
      <c r="C78" s="11" t="s">
        <v>61</v>
      </c>
      <c r="D78" s="56" t="s">
        <v>18</v>
      </c>
      <c r="E78" s="12" t="str">
        <f t="shared" si="1"/>
        <v/>
      </c>
    </row>
    <row r="79" spans="1:5" ht="57" x14ac:dyDescent="0.2">
      <c r="A79" s="9"/>
      <c r="B79" s="7" t="s">
        <v>92</v>
      </c>
      <c r="C79" s="11" t="s">
        <v>62</v>
      </c>
      <c r="D79" s="56" t="s">
        <v>18</v>
      </c>
      <c r="E79" s="12" t="str">
        <f t="shared" si="1"/>
        <v/>
      </c>
    </row>
    <row r="80" spans="1:5" x14ac:dyDescent="0.2">
      <c r="A80" s="9"/>
      <c r="B80" s="15" t="s">
        <v>93</v>
      </c>
      <c r="C80" s="11" t="s">
        <v>63</v>
      </c>
      <c r="D80" s="56" t="s">
        <v>18</v>
      </c>
      <c r="E80" s="12" t="str">
        <f t="shared" si="1"/>
        <v/>
      </c>
    </row>
    <row r="81" spans="1:5" ht="142.5" x14ac:dyDescent="0.2">
      <c r="A81" s="9"/>
      <c r="B81" s="15" t="s">
        <v>94</v>
      </c>
      <c r="C81" s="15" t="s">
        <v>64</v>
      </c>
      <c r="D81" s="56" t="s">
        <v>18</v>
      </c>
      <c r="E81" s="12" t="str">
        <f t="shared" si="1"/>
        <v/>
      </c>
    </row>
    <row r="82" spans="1:5" ht="85.5" x14ac:dyDescent="0.2">
      <c r="A82" s="9"/>
      <c r="B82" s="7" t="s">
        <v>95</v>
      </c>
      <c r="C82" s="15" t="s">
        <v>65</v>
      </c>
      <c r="D82" s="56">
        <v>445</v>
      </c>
      <c r="E82" s="12" t="str">
        <f t="shared" si="1"/>
        <v/>
      </c>
    </row>
    <row r="83" spans="1:5" x14ac:dyDescent="0.2">
      <c r="A83" s="9"/>
      <c r="B83" s="15" t="s">
        <v>123</v>
      </c>
      <c r="C83" s="11"/>
      <c r="D83" s="56"/>
      <c r="E83" s="12"/>
    </row>
    <row r="84" spans="1:5" x14ac:dyDescent="0.2">
      <c r="A84" s="9"/>
      <c r="B84" s="15" t="s">
        <v>123</v>
      </c>
      <c r="C84" s="11"/>
      <c r="D84" s="56"/>
      <c r="E84" s="19"/>
    </row>
    <row r="85" spans="1:5" x14ac:dyDescent="0.2">
      <c r="A85" s="9"/>
      <c r="B85" s="15" t="s">
        <v>123</v>
      </c>
      <c r="C85" s="11"/>
      <c r="D85" s="56"/>
      <c r="E85" s="19"/>
    </row>
    <row r="86" spans="1:5" x14ac:dyDescent="0.2">
      <c r="A86" s="9"/>
      <c r="B86" s="15"/>
      <c r="C86" s="11"/>
      <c r="D86" s="56"/>
      <c r="E86" s="19"/>
    </row>
    <row r="87" spans="1:5" x14ac:dyDescent="0.2">
      <c r="A87" s="9"/>
      <c r="B87" s="15" t="s">
        <v>8</v>
      </c>
      <c r="C87" s="11"/>
      <c r="D87" s="48"/>
      <c r="E87" s="12">
        <f>SUBTOTAL(9,E30:E82)/A30</f>
        <v>22440.5</v>
      </c>
    </row>
    <row r="88" spans="1:5" x14ac:dyDescent="0.2">
      <c r="A88" s="9"/>
      <c r="B88" s="15"/>
      <c r="C88" s="11"/>
      <c r="D88" s="48"/>
      <c r="E88" s="20"/>
    </row>
    <row r="89" spans="1:5" x14ac:dyDescent="0.2">
      <c r="A89" s="9"/>
      <c r="B89" s="15" t="s">
        <v>9</v>
      </c>
      <c r="C89" s="11"/>
      <c r="D89" s="48"/>
      <c r="E89" s="12">
        <f>SUBTOTAL(9,E30:E87)</f>
        <v>22440.5</v>
      </c>
    </row>
    <row r="90" spans="1:5" x14ac:dyDescent="0.2">
      <c r="A90" s="4"/>
      <c r="B90" s="7"/>
      <c r="D90" s="54"/>
    </row>
    <row r="91" spans="1:5" x14ac:dyDescent="0.2">
      <c r="A91" s="37" t="s">
        <v>100</v>
      </c>
      <c r="B91" s="36"/>
      <c r="D91" s="55"/>
    </row>
    <row r="92" spans="1:5" x14ac:dyDescent="0.2">
      <c r="A92" s="37" t="s">
        <v>101</v>
      </c>
      <c r="B92" s="36"/>
      <c r="D92" s="55"/>
    </row>
    <row r="93" spans="1:5" x14ac:dyDescent="0.2">
      <c r="A93" s="37" t="s">
        <v>102</v>
      </c>
      <c r="B93" s="36"/>
      <c r="D93" s="55"/>
    </row>
    <row r="94" spans="1:5" x14ac:dyDescent="0.2">
      <c r="A94" s="4"/>
      <c r="B94" s="7"/>
      <c r="D94" s="54"/>
    </row>
    <row r="95" spans="1:5" x14ac:dyDescent="0.2">
      <c r="A95" s="4"/>
      <c r="B95" s="7"/>
      <c r="D95" s="54"/>
    </row>
    <row r="96" spans="1:5" x14ac:dyDescent="0.2">
      <c r="A96" s="4"/>
      <c r="B96" s="7"/>
      <c r="D96" s="54"/>
    </row>
    <row r="97" spans="1:4" x14ac:dyDescent="0.2">
      <c r="A97" s="4"/>
      <c r="B97" s="7"/>
      <c r="D97" s="54"/>
    </row>
    <row r="98" spans="1:4" x14ac:dyDescent="0.2">
      <c r="A98" s="4"/>
      <c r="B98" s="7"/>
      <c r="D98" s="54"/>
    </row>
    <row r="99" spans="1:4" x14ac:dyDescent="0.2">
      <c r="A99" s="4"/>
      <c r="B99" s="7"/>
      <c r="D99" s="54"/>
    </row>
    <row r="100" spans="1:4" x14ac:dyDescent="0.2">
      <c r="A100" s="4"/>
      <c r="B100" s="7"/>
      <c r="D100" s="54"/>
    </row>
    <row r="101" spans="1:4" x14ac:dyDescent="0.2">
      <c r="A101" s="4"/>
      <c r="B101" s="7"/>
      <c r="D101" s="54"/>
    </row>
    <row r="102" spans="1:4" x14ac:dyDescent="0.2">
      <c r="A102" s="4"/>
      <c r="B102" s="7"/>
      <c r="D102" s="54"/>
    </row>
    <row r="103" spans="1:4" x14ac:dyDescent="0.2">
      <c r="A103" s="4"/>
      <c r="B103" s="7"/>
      <c r="D103" s="54"/>
    </row>
    <row r="104" spans="1:4" x14ac:dyDescent="0.2">
      <c r="A104" s="4"/>
      <c r="B104" s="7"/>
      <c r="D104" s="54"/>
    </row>
    <row r="105" spans="1:4" x14ac:dyDescent="0.2">
      <c r="A105" s="4"/>
      <c r="B105" s="7"/>
      <c r="D105" s="54"/>
    </row>
    <row r="106" spans="1:4" x14ac:dyDescent="0.2">
      <c r="A106" s="4"/>
      <c r="B106" s="7"/>
      <c r="D106" s="54"/>
    </row>
    <row r="107" spans="1:4" x14ac:dyDescent="0.2">
      <c r="A107" s="4"/>
      <c r="B107" s="7"/>
      <c r="D107" s="54"/>
    </row>
    <row r="108" spans="1:4" x14ac:dyDescent="0.2">
      <c r="A108" s="4"/>
      <c r="B108" s="7"/>
      <c r="D108" s="54"/>
    </row>
    <row r="109" spans="1:4" x14ac:dyDescent="0.2">
      <c r="A109" s="4"/>
      <c r="B109" s="7"/>
      <c r="D109" s="54"/>
    </row>
    <row r="110" spans="1:4" x14ac:dyDescent="0.2">
      <c r="A110" s="4"/>
      <c r="B110" s="7"/>
      <c r="D110" s="54"/>
    </row>
    <row r="111" spans="1:4" x14ac:dyDescent="0.2">
      <c r="A111" s="4"/>
      <c r="B111" s="7"/>
      <c r="D111" s="54"/>
    </row>
    <row r="112" spans="1:4" x14ac:dyDescent="0.2">
      <c r="A112" s="4"/>
      <c r="B112" s="7"/>
      <c r="D112" s="54"/>
    </row>
    <row r="113" spans="1:4" x14ac:dyDescent="0.2">
      <c r="A113" s="4"/>
      <c r="B113" s="7"/>
      <c r="D113" s="54"/>
    </row>
    <row r="114" spans="1:4" x14ac:dyDescent="0.2">
      <c r="A114" s="4"/>
      <c r="B114" s="7"/>
      <c r="D114" s="54"/>
    </row>
    <row r="115" spans="1:4" x14ac:dyDescent="0.2">
      <c r="A115" s="4"/>
      <c r="B115" s="7"/>
      <c r="D115" s="54"/>
    </row>
    <row r="116" spans="1:4" x14ac:dyDescent="0.2">
      <c r="A116" s="4"/>
      <c r="B116" s="7"/>
      <c r="D116" s="54"/>
    </row>
    <row r="117" spans="1:4" x14ac:dyDescent="0.2">
      <c r="A117" s="4"/>
      <c r="B117" s="7"/>
      <c r="D117" s="54"/>
    </row>
    <row r="118" spans="1:4" x14ac:dyDescent="0.2">
      <c r="A118" s="4"/>
      <c r="B118" s="7"/>
      <c r="D118" s="54"/>
    </row>
    <row r="119" spans="1:4" x14ac:dyDescent="0.2">
      <c r="A119" s="4"/>
      <c r="B119" s="7"/>
      <c r="D119" s="54"/>
    </row>
    <row r="120" spans="1:4" x14ac:dyDescent="0.2">
      <c r="A120" s="4"/>
      <c r="B120" s="7"/>
      <c r="D120" s="54"/>
    </row>
    <row r="121" spans="1:4" x14ac:dyDescent="0.2">
      <c r="A121" s="4"/>
      <c r="B121" s="7"/>
      <c r="D121" s="54"/>
    </row>
    <row r="122" spans="1:4" x14ac:dyDescent="0.2">
      <c r="A122" s="4"/>
      <c r="B122" s="7"/>
      <c r="D122" s="54"/>
    </row>
    <row r="123" spans="1:4" x14ac:dyDescent="0.2">
      <c r="A123" s="4"/>
      <c r="B123" s="7"/>
      <c r="D123" s="54"/>
    </row>
    <row r="124" spans="1:4" x14ac:dyDescent="0.2">
      <c r="A124" s="4"/>
      <c r="B124" s="7"/>
      <c r="D124" s="54"/>
    </row>
    <row r="125" spans="1:4" x14ac:dyDescent="0.2">
      <c r="A125" s="4"/>
      <c r="B125" s="7"/>
      <c r="D125" s="54"/>
    </row>
    <row r="126" spans="1:4" x14ac:dyDescent="0.2">
      <c r="A126" s="4"/>
      <c r="B126" s="7"/>
      <c r="D126" s="54"/>
    </row>
    <row r="127" spans="1:4" x14ac:dyDescent="0.2">
      <c r="A127" s="4"/>
      <c r="B127" s="7"/>
      <c r="D127" s="54"/>
    </row>
    <row r="128" spans="1:4" x14ac:dyDescent="0.2">
      <c r="A128" s="4"/>
      <c r="B128" s="7"/>
      <c r="D128" s="54"/>
    </row>
    <row r="129" spans="1:4" x14ac:dyDescent="0.2">
      <c r="A129" s="4"/>
      <c r="B129" s="7"/>
      <c r="D129" s="54"/>
    </row>
    <row r="130" spans="1:4" x14ac:dyDescent="0.2">
      <c r="A130" s="4"/>
      <c r="B130" s="7"/>
      <c r="D130" s="54"/>
    </row>
    <row r="131" spans="1:4" x14ac:dyDescent="0.2">
      <c r="A131" s="4"/>
      <c r="B131" s="7"/>
      <c r="D131" s="54"/>
    </row>
    <row r="132" spans="1:4" x14ac:dyDescent="0.2">
      <c r="A132" s="4"/>
      <c r="B132" s="7"/>
      <c r="D132" s="54"/>
    </row>
    <row r="133" spans="1:4" x14ac:dyDescent="0.2">
      <c r="A133" s="4"/>
      <c r="B133" s="7"/>
      <c r="D133" s="54"/>
    </row>
    <row r="134" spans="1:4" x14ac:dyDescent="0.2">
      <c r="A134" s="4"/>
      <c r="B134" s="7"/>
      <c r="D134" s="54"/>
    </row>
    <row r="135" spans="1:4" x14ac:dyDescent="0.2">
      <c r="A135" s="4"/>
      <c r="B135" s="7"/>
      <c r="D135" s="54"/>
    </row>
    <row r="136" spans="1:4" x14ac:dyDescent="0.2">
      <c r="A136" s="4"/>
      <c r="B136" s="7"/>
      <c r="D136" s="54"/>
    </row>
    <row r="137" spans="1:4" x14ac:dyDescent="0.2">
      <c r="A137" s="4"/>
      <c r="B137" s="7"/>
      <c r="D137" s="54"/>
    </row>
    <row r="138" spans="1:4" x14ac:dyDescent="0.2">
      <c r="A138" s="4"/>
      <c r="B138" s="7"/>
      <c r="D138" s="54"/>
    </row>
    <row r="139" spans="1:4" x14ac:dyDescent="0.2">
      <c r="A139" s="4"/>
      <c r="B139" s="7"/>
      <c r="D139" s="54"/>
    </row>
    <row r="140" spans="1:4" x14ac:dyDescent="0.2">
      <c r="A140" s="4"/>
      <c r="B140" s="7"/>
      <c r="D140" s="54"/>
    </row>
    <row r="141" spans="1:4" x14ac:dyDescent="0.2">
      <c r="A141" s="4"/>
      <c r="B141" s="7"/>
      <c r="D141" s="54"/>
    </row>
    <row r="142" spans="1:4" x14ac:dyDescent="0.2">
      <c r="A142" s="4"/>
      <c r="B142" s="7"/>
      <c r="D142" s="54"/>
    </row>
    <row r="143" spans="1:4" x14ac:dyDescent="0.2">
      <c r="A143" s="4"/>
      <c r="B143" s="7"/>
      <c r="D143" s="54"/>
    </row>
    <row r="144" spans="1:4" x14ac:dyDescent="0.2">
      <c r="A144" s="4"/>
      <c r="B144" s="7"/>
      <c r="D144" s="54"/>
    </row>
    <row r="145" spans="1:4" x14ac:dyDescent="0.2">
      <c r="A145" s="4"/>
      <c r="B145" s="7"/>
      <c r="D145" s="54"/>
    </row>
    <row r="146" spans="1:4" x14ac:dyDescent="0.2">
      <c r="A146" s="4"/>
      <c r="B146" s="7"/>
      <c r="D146" s="54"/>
    </row>
    <row r="147" spans="1:4" x14ac:dyDescent="0.2">
      <c r="A147" s="4"/>
      <c r="B147" s="7"/>
      <c r="D147" s="54"/>
    </row>
    <row r="148" spans="1:4" x14ac:dyDescent="0.2">
      <c r="A148" s="4"/>
      <c r="B148" s="7"/>
      <c r="D148" s="54"/>
    </row>
    <row r="149" spans="1:4" x14ac:dyDescent="0.2">
      <c r="A149" s="4"/>
      <c r="B149" s="7"/>
      <c r="D149" s="54"/>
    </row>
    <row r="150" spans="1:4" x14ac:dyDescent="0.2">
      <c r="A150" s="4"/>
      <c r="B150" s="7"/>
      <c r="D150" s="54"/>
    </row>
    <row r="151" spans="1:4" x14ac:dyDescent="0.2">
      <c r="A151" s="4"/>
      <c r="B151" s="7"/>
      <c r="D151" s="54"/>
    </row>
    <row r="152" spans="1:4" x14ac:dyDescent="0.2">
      <c r="A152" s="4"/>
      <c r="B152" s="7"/>
      <c r="D152" s="54"/>
    </row>
    <row r="153" spans="1:4" x14ac:dyDescent="0.2">
      <c r="A153" s="4"/>
      <c r="B153" s="7"/>
      <c r="D153" s="54"/>
    </row>
    <row r="154" spans="1:4" x14ac:dyDescent="0.2">
      <c r="A154" s="4"/>
      <c r="B154" s="7"/>
      <c r="D154" s="54"/>
    </row>
    <row r="155" spans="1:4" x14ac:dyDescent="0.2">
      <c r="A155" s="4"/>
      <c r="B155" s="7"/>
      <c r="D155" s="54"/>
    </row>
    <row r="156" spans="1:4" x14ac:dyDescent="0.2">
      <c r="A156" s="4"/>
      <c r="B156" s="7"/>
      <c r="D156" s="54"/>
    </row>
    <row r="157" spans="1:4" x14ac:dyDescent="0.2">
      <c r="A157" s="4"/>
      <c r="B157" s="7"/>
      <c r="D157" s="54"/>
    </row>
    <row r="158" spans="1:4" x14ac:dyDescent="0.2">
      <c r="A158" s="4"/>
      <c r="B158" s="7"/>
      <c r="D158" s="54"/>
    </row>
    <row r="159" spans="1:4" x14ac:dyDescent="0.2">
      <c r="A159" s="4"/>
      <c r="B159" s="7"/>
      <c r="D159" s="54"/>
    </row>
    <row r="160" spans="1:4" x14ac:dyDescent="0.2">
      <c r="A160" s="4"/>
      <c r="B160" s="7"/>
      <c r="D160" s="54"/>
    </row>
    <row r="161" spans="1:4" x14ac:dyDescent="0.2">
      <c r="A161" s="4"/>
      <c r="B161" s="7"/>
      <c r="D161" s="54"/>
    </row>
    <row r="162" spans="1:4" x14ac:dyDescent="0.2">
      <c r="A162" s="4"/>
      <c r="B162" s="7"/>
      <c r="D162" s="54"/>
    </row>
    <row r="163" spans="1:4" x14ac:dyDescent="0.2">
      <c r="A163" s="4"/>
      <c r="B163" s="7"/>
      <c r="D163" s="54"/>
    </row>
    <row r="164" spans="1:4" x14ac:dyDescent="0.2">
      <c r="A164" s="4"/>
      <c r="B164" s="7"/>
      <c r="D164" s="54"/>
    </row>
    <row r="165" spans="1:4" x14ac:dyDescent="0.2">
      <c r="A165" s="4"/>
      <c r="B165" s="7"/>
      <c r="D165" s="54"/>
    </row>
    <row r="166" spans="1:4" x14ac:dyDescent="0.2">
      <c r="A166" s="4"/>
      <c r="B166" s="7"/>
      <c r="D166" s="54"/>
    </row>
    <row r="167" spans="1:4" x14ac:dyDescent="0.2">
      <c r="A167" s="4"/>
      <c r="B167" s="7"/>
      <c r="D167" s="54"/>
    </row>
    <row r="168" spans="1:4" x14ac:dyDescent="0.2">
      <c r="A168" s="4"/>
      <c r="B168" s="7"/>
      <c r="D168" s="54"/>
    </row>
    <row r="169" spans="1:4" x14ac:dyDescent="0.2">
      <c r="A169" s="4"/>
      <c r="B169" s="7"/>
      <c r="D169" s="54"/>
    </row>
    <row r="170" spans="1:4" x14ac:dyDescent="0.2">
      <c r="A170" s="4"/>
      <c r="B170" s="7"/>
      <c r="D170" s="54"/>
    </row>
    <row r="171" spans="1:4" x14ac:dyDescent="0.2">
      <c r="A171" s="4"/>
      <c r="B171" s="7"/>
      <c r="D171" s="54"/>
    </row>
    <row r="172" spans="1:4" x14ac:dyDescent="0.2">
      <c r="A172" s="4"/>
      <c r="B172" s="7"/>
      <c r="D172" s="54"/>
    </row>
    <row r="173" spans="1:4" x14ac:dyDescent="0.2">
      <c r="A173" s="4"/>
      <c r="B173" s="7"/>
      <c r="D173" s="54"/>
    </row>
    <row r="174" spans="1:4" x14ac:dyDescent="0.2">
      <c r="A174" s="4"/>
      <c r="D174" s="54"/>
    </row>
    <row r="175" spans="1:4" x14ac:dyDescent="0.2">
      <c r="A175" s="4"/>
      <c r="D175" s="54"/>
    </row>
    <row r="176" spans="1:4" x14ac:dyDescent="0.2">
      <c r="A176" s="4"/>
      <c r="D176" s="54"/>
    </row>
    <row r="177" spans="1:4" x14ac:dyDescent="0.2">
      <c r="A177" s="4"/>
      <c r="D177" s="54"/>
    </row>
    <row r="178" spans="1:4" x14ac:dyDescent="0.2">
      <c r="D178" s="54"/>
    </row>
    <row r="179" spans="1:4" x14ac:dyDescent="0.2">
      <c r="D179" s="54"/>
    </row>
    <row r="180" spans="1:4" x14ac:dyDescent="0.2">
      <c r="D180" s="54"/>
    </row>
    <row r="181" spans="1:4" x14ac:dyDescent="0.2">
      <c r="D181" s="54"/>
    </row>
    <row r="182" spans="1:4" x14ac:dyDescent="0.2">
      <c r="D182" s="54"/>
    </row>
    <row r="183" spans="1:4" x14ac:dyDescent="0.2">
      <c r="D183" s="54"/>
    </row>
  </sheetData>
  <mergeCells count="1">
    <mergeCell ref="A24:D24"/>
  </mergeCells>
  <dataValidations count="1">
    <dataValidation type="list" allowBlank="1" showInputMessage="1" showErrorMessage="1" sqref="B30" xr:uid="{00000000-0002-0000-0100-000000000000}">
      <formula1>$D$21:$D$21</formula1>
    </dataValidation>
  </dataValidations>
  <hyperlinks>
    <hyperlink ref="A25" r:id="rId1" xr:uid="{6C94BDED-E976-4070-AB5D-CFECBDDCA5B5}"/>
    <hyperlink ref="A15" r:id="rId2" xr:uid="{A47DE676-F7F4-43A9-96D7-F2201F2810FB}"/>
    <hyperlink ref="J25" r:id="rId3" display=" https://vaveba.org/docs/18-01-0921RR%20-%20VA%20Award%20Spec%2015.pdf" xr:uid="{F10C0DEB-617F-46EE-8B47-3FBD38A0D8B3}"/>
  </hyperlinks>
  <pageMargins left="0.25" right="0.25" top="0.75" bottom="0.25" header="0.3" footer="0.3"/>
  <pageSetup scale="84" fitToHeight="0"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2019-10-18T14:27:24Z</dcterms:modified>
</cp:coreProperties>
</file>