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_  Business Development\Procurement\Virginia Procurement Program\VSA Vehicles and Motorcycles\Vehicle Worksheets\Hall\"/>
    </mc:Choice>
  </mc:AlternateContent>
  <xr:revisionPtr revIDLastSave="0" documentId="13_ncr:1_{9C565095-9E29-4424-9BC5-6A00E0CA9B47}" xr6:coauthVersionLast="45" xr6:coauthVersionMax="45" xr10:uidLastSave="{00000000-0000-0000-0000-000000000000}"/>
  <bookViews>
    <workbookView xWindow="1950" yWindow="1950" windowWidth="21600" windowHeight="11385" xr2:uid="{00000000-000D-0000-FFFF-FFFF00000000}"/>
  </bookViews>
  <sheets>
    <sheet name="Order Details" sheetId="2" r:id="rId1"/>
    <sheet name="Sheet2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" i="2" l="1"/>
  <c r="E32" i="2"/>
  <c r="D27" i="2" l="1"/>
  <c r="E39" i="2" l="1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38" i="2"/>
  <c r="E27" i="2"/>
  <c r="E102" i="2" l="1"/>
  <c r="E104" i="2" s="1"/>
</calcChain>
</file>

<file path=xl/sharedStrings.xml><?xml version="1.0" encoding="utf-8"?>
<sst xmlns="http://schemas.openxmlformats.org/spreadsheetml/2006/main" count="165" uniqueCount="150">
  <si>
    <t>Base Unit Price</t>
  </si>
  <si>
    <t>Zone</t>
  </si>
  <si>
    <t xml:space="preserve">        Type of Vehicle                            </t>
  </si>
  <si>
    <t>Quantity</t>
  </si>
  <si>
    <t>Order Code Delete Options</t>
  </si>
  <si>
    <t>Unit Price</t>
  </si>
  <si>
    <t>Qty Price</t>
  </si>
  <si>
    <t>Order Code Add Options</t>
  </si>
  <si>
    <t>Daytime Running Lamps</t>
  </si>
  <si>
    <t>Total Per Unit</t>
  </si>
  <si>
    <t>Total of All Units</t>
  </si>
  <si>
    <t>Chesapeake</t>
  </si>
  <si>
    <t>47C</t>
  </si>
  <si>
    <t>96W</t>
  </si>
  <si>
    <t>90D</t>
  </si>
  <si>
    <t>55B</t>
  </si>
  <si>
    <t>76R</t>
  </si>
  <si>
    <t>41H</t>
  </si>
  <si>
    <t xml:space="preserve"> </t>
  </si>
  <si>
    <t>Awarded Dealer</t>
  </si>
  <si>
    <t>Heritage</t>
  </si>
  <si>
    <t>(Please select your zone from drop down menu below)</t>
  </si>
  <si>
    <t>Engine Block Heater</t>
  </si>
  <si>
    <t xml:space="preserve"> Cloth 40/20/40 Front Seat - includes 2-way manual driver/passenger adjustment and armrest
N/A WITH SSV OPTION 1
</t>
  </si>
  <si>
    <t>C</t>
  </si>
  <si>
    <t>NC</t>
  </si>
  <si>
    <t xml:space="preserve"> Cloth 40/Console/40 Front-Seats - includes flow-through console and steering column-mounted shift
N/A WITH SSV OPTION</t>
  </si>
  <si>
    <t>W</t>
  </si>
  <si>
    <t>A</t>
  </si>
  <si>
    <t xml:space="preserve"> Vinyl 40/20/40 Front Seat
N/A WITH SSV OPTON</t>
  </si>
  <si>
    <t xml:space="preserve">Vinyl 40/Console/40 Front-Seat - includes flow-through console and steering column-mounted shift </t>
  </si>
  <si>
    <t>V</t>
  </si>
  <si>
    <t>NA</t>
  </si>
  <si>
    <t>All weather rubber floor mats
N/A with vinyl floor covering - Req 168 Carpet Option</t>
  </si>
  <si>
    <t>47R</t>
  </si>
  <si>
    <t xml:space="preserve">Power Sliding Rear Window - includes overhead console, dome lamp replacement and front map lamp, rear window fixed privacy glass and rear window defroster.
Only available with XLT </t>
  </si>
  <si>
    <t>Rear Window Fixed Privacy Glass
Requires Rear Window Defroster (57Q)</t>
  </si>
  <si>
    <t>Rear Window Defroster
Requires rear window Fixed with Privacy Glass (924)</t>
  </si>
  <si>
    <t>57Q</t>
  </si>
  <si>
    <t>AM/FM Stereo/Single-CD Player - includes 6 speakers</t>
  </si>
  <si>
    <t>58B</t>
  </si>
  <si>
    <t>Single-CD w/SirusXM Satellite radio</t>
  </si>
  <si>
    <t>58C</t>
  </si>
  <si>
    <t>86A</t>
  </si>
  <si>
    <t xml:space="preserve">XL Chrome Appearance Package - includes 17" wheels silver painted aluminum, chrome front &amp; rear bumpers, body color front fascia and fog lamps </t>
  </si>
  <si>
    <t xml:space="preserve"> XL Sport Appearance Package - includes 17" wheels silver painted aluminum, body color
front &amp; rear bumpers, body color front fascia, box side decals and fog lamps
Not available on 100A Package - (Req 101A) </t>
  </si>
  <si>
    <t>Drop in plastic bedliner</t>
  </si>
  <si>
    <t xml:space="preserve"> Bed Divider
Requires (55B) Boxlink</t>
  </si>
  <si>
    <t>Class IV Trailer Hitch Receiver - includes smart trailer tow connector and 4-pin/7-pin wiring harness</t>
  </si>
  <si>
    <t>53B</t>
  </si>
  <si>
    <t>Hard Tonneau Pickup Box Cover (pre-installed)</t>
  </si>
  <si>
    <t>96X</t>
  </si>
  <si>
    <t>Soft Fld Tonneau Pickup Box Cover (pre-installed)</t>
  </si>
  <si>
    <t>96T</t>
  </si>
  <si>
    <t>Front License Plate Bracket</t>
  </si>
  <si>
    <t>STD</t>
  </si>
  <si>
    <t xml:space="preserve">Backup alarm, dealer installed
Factory installed </t>
  </si>
  <si>
    <t>85H</t>
  </si>
  <si>
    <t>Rear view camera w/dynamic hitch assist</t>
  </si>
  <si>
    <t>76C</t>
  </si>
  <si>
    <t xml:space="preserve">LED Side-Mirror Spotlights - incudes high intensity LED security approach lamps
Requires (54R)or (54Y) Dual Power Mirrors and (924/57Q)Rear Window w/Privacy glass/Rear Defroster and
Trailer Tow (53A) or (53C)and (85A) Power Group </t>
  </si>
  <si>
    <t>59S</t>
  </si>
  <si>
    <t>Manual-folding Power Glass Trailer Tow Mirror - manually telescoping heated, includes turn signal and black skull caps
Requires Trailer Tow Package (53A) or (53C) and (59S/85A</t>
  </si>
  <si>
    <t>54Y</t>
  </si>
  <si>
    <t>Manual-Folding Manual Glass Trailer Tow Mirrors</t>
  </si>
  <si>
    <t>54M</t>
  </si>
  <si>
    <t>Electronic Locking w/3.31 Axle Ratio</t>
  </si>
  <si>
    <t>XL3</t>
  </si>
  <si>
    <t>Electronic Locking w/3.55 Axle Ratio</t>
  </si>
  <si>
    <t>XL9</t>
  </si>
  <si>
    <t>Electronic Locking w/3.73 Axle Ratio</t>
  </si>
  <si>
    <t>XL6</t>
  </si>
  <si>
    <t>Tires: P24/70R17 BSW A/T</t>
  </si>
  <si>
    <t>T7C</t>
  </si>
  <si>
    <t>FX4 Off-Road Package- includes 4X4 FX4 off-road decal, hill descent control, front &amp; rear off-road tuned shock absorbers, skid plates, fuel tank, transfer case and front differential
Requires (101A) package</t>
  </si>
  <si>
    <t>55A</t>
  </si>
  <si>
    <t xml:space="preserve">Trailer Tow Package- includes auxiliary transmission oil cooler, class IV trailer hitch receiver, smart trailer tow connector and 4-pin/7pin wiring harness and upgraded front stabilizer bar </t>
  </si>
  <si>
    <t>53A</t>
  </si>
  <si>
    <t>53C</t>
  </si>
  <si>
    <t xml:space="preserve">Max Trailer Tow Package - includes upgraded rear bumper, electronic locking w/3.55 axle ratio, auxiliary transmission oil cooler, class IV trailer hitch receiver, smart trailer tow connector and 4-pin/7-pin wiring harness, integrated trailer brake controller and upgraded front stabilizer bar
Requires 3.5L V-6 Engine (99G)and(54M or 54Y/59S) and Limited Slip(XL9) </t>
  </si>
  <si>
    <t>Skid Plates - includes fuel tank, transfer case and front differential</t>
  </si>
  <si>
    <t>Black Platform Running Boards</t>
  </si>
  <si>
    <t>18B</t>
  </si>
  <si>
    <t>Box Side Steps</t>
  </si>
  <si>
    <t>63S</t>
  </si>
  <si>
    <t>Tailgate Step w/Tailgate Lift Assist</t>
  </si>
  <si>
    <t>63T</t>
  </si>
  <si>
    <t>Integrated Trailer Brake Controller Requires Tow Package</t>
  </si>
  <si>
    <t>67T</t>
  </si>
  <si>
    <t>54R</t>
  </si>
  <si>
    <t>Dual Power Glass Heated Sideview Mirrors - manual folding, includes turn signal, auto-dimming feature (driver's sided), black skull caps and interior auto dimming rearview mirror
Req (53A) Trailer Tow and (59S)Spot Light and (85A)Power Group and (924/57Q) Rear Window w/privacy and
defroster</t>
  </si>
  <si>
    <t>110V/400W Outlet</t>
  </si>
  <si>
    <t>91V</t>
  </si>
  <si>
    <t>Reverse Sensing System</t>
  </si>
  <si>
    <t>Fog Lamps</t>
  </si>
  <si>
    <t>Color Coordinated Carpet w/Carpet Floor Mats</t>
  </si>
  <si>
    <t>Extended Range 36 Gallon Fuel Tank</t>
  </si>
  <si>
    <t>Snow Plow Prep Package</t>
  </si>
  <si>
    <t>68P</t>
  </si>
  <si>
    <t xml:space="preserve">Crew Chief (Telematics) Powered By Telogis - Includes 1 year Crew Chief Service (requires additional subscription service), on board device that tracks vehicle location, speed and idle time with optional vehicle diagnostics and maintenance reports </t>
  </si>
  <si>
    <t xml:space="preserve"> Stowable Loading Rams (pre-installed)
Requires (55B) BoxLink</t>
  </si>
  <si>
    <t>90R</t>
  </si>
  <si>
    <t>Kicker Subwoofer (pre-installed)
Requires 101A Packag</t>
  </si>
  <si>
    <t>94K</t>
  </si>
  <si>
    <t>BoxLink - includes 4 premium locking cleats</t>
  </si>
  <si>
    <t>Priced DORA</t>
  </si>
  <si>
    <t>C09</t>
  </si>
  <si>
    <t>85A</t>
  </si>
  <si>
    <t xml:space="preserve">XL Power Equipment Group - includes autolamp, auto on/off headlamps, rainlamp windshield wipers, daytime running lamps, dual power sideview mirrors w/black skull caps, manual folding, illuminated entry, MyKey, owner control feature, perimeter alarm, power door locks, flip key and integrated key transmitter keyless-entry (includes autolock), power tailgate lock and power front &amp; rear windows </t>
  </si>
  <si>
    <t>Sync Voice Recognition Communication - includes 911 assist, 4.2" LCD display in center stack, Applink, 1 smart charging USB port and auxiliary audio input jack and Compass display in instrument cluster
Req Cruise Control - Wrong order code</t>
  </si>
  <si>
    <t>Cruise Control</t>
  </si>
  <si>
    <t>50S</t>
  </si>
  <si>
    <t>Call dealer for details</t>
  </si>
  <si>
    <t>101A</t>
  </si>
  <si>
    <t>300A</t>
  </si>
  <si>
    <t xml:space="preserve">8' Box - 164" WB </t>
  </si>
  <si>
    <t xml:space="preserve"> XLT Upgrade - Call dealer for details
REMOVES 66S - SSV PACKAGE </t>
  </si>
  <si>
    <t>96P</t>
  </si>
  <si>
    <t>Spray - on bedliner (Rhino, Line-X or approved equivalent</t>
  </si>
  <si>
    <t>Hall Automotive</t>
  </si>
  <si>
    <t xml:space="preserve"> Delivery Fee - Heritage District </t>
  </si>
  <si>
    <t xml:space="preserve"> Delivery Fee - Chesapeake District</t>
  </si>
  <si>
    <t>52B</t>
  </si>
  <si>
    <t>Virginia Public Body Procurement Worksheet</t>
  </si>
  <si>
    <t>The Virginia Sheriffs' Association's Vehicle Procurement Program is open to all public bodies within the Commonwealth of Virginia.</t>
  </si>
  <si>
    <r>
      <rPr>
        <b/>
        <i/>
        <sz val="9"/>
        <color rgb="FFFF0000"/>
        <rFont val="Arial"/>
        <family val="2"/>
      </rPr>
      <t xml:space="preserve">Disclaimer: </t>
    </r>
    <r>
      <rPr>
        <i/>
        <sz val="9"/>
        <color rgb="FFFF0000"/>
        <rFont val="Arial"/>
        <family val="2"/>
      </rPr>
      <t>Please contact awarded dealer before issuing purchase order. Pricing is subject to change.</t>
    </r>
  </si>
  <si>
    <t xml:space="preserve">Click on the dealer directory below for all contact information. </t>
  </si>
  <si>
    <t>Dealer Directory</t>
  </si>
  <si>
    <t>Specification #9</t>
  </si>
  <si>
    <t>Click here for a listing of all standard equipment including, but not limited to standard engine and powertrain.</t>
  </si>
  <si>
    <t>Please use a separate worksheet per vehicle when ordering multiple vehicles with different options.</t>
  </si>
  <si>
    <t>If you would like to pick up your vehicle from the dealer please enter a negative quantity amount for the delivery fee of the district you are purchasing from - For Example: -2 (For 2 Vehicles)</t>
  </si>
  <si>
    <t xml:space="preserve">A quantity must be entered for all desired options below. </t>
  </si>
  <si>
    <t>When ordering vehicles with the exact same options, please enter the number of vehicles as the quantity for all options below. For example, if you are ordering 2 vehicles enter 2 for all requested options)</t>
  </si>
  <si>
    <r>
      <rPr>
        <b/>
        <i/>
        <sz val="11"/>
        <color theme="8" tint="-0.249977111117893"/>
        <rFont val="Arial"/>
        <family val="2"/>
      </rPr>
      <t xml:space="preserve">Next Steps: </t>
    </r>
    <r>
      <rPr>
        <i/>
        <sz val="11"/>
        <color theme="8" tint="-0.249977111117893"/>
        <rFont val="Arial"/>
        <family val="2"/>
      </rPr>
      <t xml:space="preserve">Please submit completed worksheet to contracted dealer to confirm all pricing as pricing is subject to change. </t>
    </r>
  </si>
  <si>
    <t>Original purchase order must be sent to contracted dealer.</t>
  </si>
  <si>
    <t>A copy of all purchase orders must be sent to Kaylyn Mtiman at kmitman@virginiasheriffs.org</t>
  </si>
  <si>
    <t>For assistance with the worksheet and any questions regarding this Procurement Program please contact Anna Martin at (919) 459-1072.</t>
  </si>
  <si>
    <t>Purchasing Agency:</t>
  </si>
  <si>
    <t>Color (Specify Color per Quantity):</t>
  </si>
  <si>
    <t>2020 FORD F-150 Supercab XL Special Service Vehicle 4X4 (X1E/66S)</t>
  </si>
  <si>
    <t>The 2020 Ford Ford F-150 Supercab XL Special Service Vehicle 4X4 (X1E/66S) purchased through this contract comes with all the standard equipment as specified by the manufacturer for this model and VSA's base vehicle specification(s) requirements which are included and made a part of this contract's vehicle base price as awarded by specification by zone.</t>
  </si>
  <si>
    <t>Bid 18-01-0921RR</t>
  </si>
  <si>
    <t>Optional equipment - specify 2.7 Eco-boost V6 in lieu of 5.0L V8</t>
  </si>
  <si>
    <t>99P</t>
  </si>
  <si>
    <t>Optional equipment - specify 3.5 Eco-boost V6 in lieu of 5.0L V8</t>
  </si>
  <si>
    <t>Optional equipment - specify 3.0L Diesel Engine in lieu of 5.0L V8</t>
  </si>
  <si>
    <t>Optional equipment - specify Heavy Duty Payload Package</t>
  </si>
  <si>
    <t>Optional equipment - specify Sync with Ford Pass Connect</t>
  </si>
  <si>
    <t>52P/60M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</si>
</sst>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\$#,##0.00"/>
    <numFmt numFmtId="165" formatCode="&quot;$&quot;#,##0.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u/>
      <sz val="16"/>
      <color theme="1"/>
      <name val="Arial"/>
      <family val="2"/>
    </font>
    <font>
      <i/>
      <sz val="9"/>
      <color theme="1"/>
      <name val="Arial"/>
      <family val="2"/>
    </font>
    <font>
      <i/>
      <sz val="9"/>
      <color rgb="FFFF0000"/>
      <name val="Arial"/>
      <family val="2"/>
    </font>
    <font>
      <b/>
      <i/>
      <sz val="9"/>
      <color rgb="FFFF0000"/>
      <name val="Arial"/>
      <family val="2"/>
    </font>
    <font>
      <i/>
      <u/>
      <sz val="9"/>
      <color theme="10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i/>
      <sz val="11"/>
      <color theme="8" tint="-0.249977111117893"/>
      <name val="Arial"/>
      <family val="2"/>
    </font>
    <font>
      <b/>
      <u/>
      <sz val="14"/>
      <color theme="1"/>
      <name val="Arial"/>
      <family val="2"/>
    </font>
    <font>
      <b/>
      <i/>
      <sz val="11"/>
      <color theme="8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2" fillId="0" borderId="0" xfId="0" applyFont="1" applyAlignment="1">
      <alignment wrapText="1"/>
    </xf>
    <xf numFmtId="0" fontId="5" fillId="0" borderId="0" xfId="0" applyFont="1" applyFill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165" fontId="2" fillId="0" borderId="1" xfId="0" applyNumberFormat="1" applyFont="1" applyBorder="1" applyAlignment="1">
      <alignment horizontal="right"/>
    </xf>
    <xf numFmtId="44" fontId="2" fillId="3" borderId="1" xfId="0" applyNumberFormat="1" applyFont="1" applyFill="1" applyBorder="1"/>
    <xf numFmtId="165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wrapText="1"/>
    </xf>
    <xf numFmtId="8" fontId="2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left" vertical="top" wrapText="1"/>
    </xf>
    <xf numFmtId="165" fontId="2" fillId="3" borderId="1" xfId="0" applyNumberFormat="1" applyFont="1" applyFill="1" applyBorder="1"/>
    <xf numFmtId="0" fontId="2" fillId="3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right" vertical="top"/>
    </xf>
    <xf numFmtId="164" fontId="7" fillId="0" borderId="0" xfId="0" applyNumberFormat="1" applyFont="1" applyFill="1" applyBorder="1" applyAlignment="1">
      <alignment horizontal="right" vertical="top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9" fillId="0" borderId="0" xfId="1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2" xfId="0" applyFont="1" applyBorder="1" applyAlignment="1"/>
    <xf numFmtId="0" fontId="1" fillId="0" borderId="6" xfId="0" applyFont="1" applyBorder="1" applyAlignment="1">
      <alignment wrapText="1"/>
    </xf>
    <xf numFmtId="0" fontId="8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/>
    <xf numFmtId="0" fontId="14" fillId="0" borderId="0" xfId="1" applyFont="1"/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2" fillId="0" borderId="5" xfId="0" applyFont="1" applyBorder="1"/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2" fillId="0" borderId="1" xfId="0" applyFont="1" applyFill="1" applyBorder="1"/>
    <xf numFmtId="0" fontId="1" fillId="0" borderId="0" xfId="0" applyFont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2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vaveba.org/docs/18-01-0921RR%20-%20VA%20Award%20Spec%209.pdf" TargetMode="External"/><Relationship Id="rId1" Type="http://schemas.openxmlformats.org/officeDocument/2006/relationships/hyperlink" Target="https://vasheriff.org/wp-content/uploads/2018/03/18-01-0921-Awarded-Dealer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08"/>
  <sheetViews>
    <sheetView tabSelected="1" topLeftCell="A89" zoomScale="120" zoomScaleNormal="120" workbookViewId="0">
      <selection activeCell="D91" sqref="D91"/>
    </sheetView>
  </sheetViews>
  <sheetFormatPr defaultRowHeight="14.25" x14ac:dyDescent="0.2"/>
  <cols>
    <col min="1" max="1" width="27.85546875" style="2" customWidth="1"/>
    <col min="2" max="2" width="69.140625" style="12" customWidth="1"/>
    <col min="3" max="3" width="10.140625" style="4" bestFit="1" customWidth="1"/>
    <col min="4" max="4" width="14.28515625" style="3" bestFit="1" customWidth="1"/>
    <col min="5" max="5" width="14.5703125" style="2" customWidth="1"/>
    <col min="6" max="16384" width="9.140625" style="2"/>
  </cols>
  <sheetData>
    <row r="1" spans="1:5" x14ac:dyDescent="0.2">
      <c r="B1" s="2"/>
      <c r="C1" s="2"/>
    </row>
    <row r="2" spans="1:5" ht="20.25" x14ac:dyDescent="0.3">
      <c r="B2" s="46" t="s">
        <v>123</v>
      </c>
      <c r="C2" s="2"/>
    </row>
    <row r="3" spans="1:5" x14ac:dyDescent="0.2">
      <c r="B3" s="2"/>
      <c r="C3" s="2"/>
    </row>
    <row r="4" spans="1:5" x14ac:dyDescent="0.2">
      <c r="B4" s="47" t="s">
        <v>124</v>
      </c>
      <c r="C4" s="2"/>
    </row>
    <row r="5" spans="1:5" x14ac:dyDescent="0.2">
      <c r="B5" s="47" t="s">
        <v>137</v>
      </c>
      <c r="C5" s="2"/>
    </row>
    <row r="6" spans="1:5" x14ac:dyDescent="0.2">
      <c r="B6" s="47"/>
      <c r="C6" s="2"/>
    </row>
    <row r="7" spans="1:5" x14ac:dyDescent="0.2">
      <c r="A7" s="48" t="s">
        <v>125</v>
      </c>
      <c r="B7" s="2"/>
      <c r="C7" s="2"/>
    </row>
    <row r="8" spans="1:5" x14ac:dyDescent="0.2">
      <c r="A8" s="48" t="s">
        <v>126</v>
      </c>
      <c r="B8" s="2"/>
      <c r="C8" s="2"/>
    </row>
    <row r="9" spans="1:5" x14ac:dyDescent="0.2">
      <c r="A9" s="49" t="s">
        <v>127</v>
      </c>
      <c r="B9" s="2"/>
      <c r="C9" s="2"/>
    </row>
    <row r="10" spans="1:5" x14ac:dyDescent="0.2">
      <c r="B10" s="2"/>
      <c r="C10" s="2"/>
    </row>
    <row r="11" spans="1:5" ht="18" x14ac:dyDescent="0.25">
      <c r="B11" s="50" t="s">
        <v>142</v>
      </c>
    </row>
    <row r="12" spans="1:5" ht="20.25" x14ac:dyDescent="0.3">
      <c r="A12" s="33"/>
      <c r="B12" s="51" t="s">
        <v>128</v>
      </c>
      <c r="C12" s="34"/>
      <c r="D12" s="35"/>
    </row>
    <row r="13" spans="1:5" x14ac:dyDescent="0.2">
      <c r="A13" s="33"/>
      <c r="B13" s="33"/>
      <c r="C13" s="34"/>
      <c r="D13" s="35"/>
    </row>
    <row r="14" spans="1:5" s="22" customFormat="1" ht="15" x14ac:dyDescent="0.25">
      <c r="A14" s="24" t="s">
        <v>19</v>
      </c>
      <c r="B14" s="21" t="s">
        <v>2</v>
      </c>
      <c r="C14" s="21"/>
      <c r="D14" s="25" t="s">
        <v>1</v>
      </c>
      <c r="E14" s="23" t="s">
        <v>0</v>
      </c>
    </row>
    <row r="15" spans="1:5" x14ac:dyDescent="0.2">
      <c r="A15" s="26" t="s">
        <v>119</v>
      </c>
      <c r="B15" s="39" t="s">
        <v>140</v>
      </c>
      <c r="D15" s="27" t="s">
        <v>20</v>
      </c>
      <c r="E15" s="28">
        <v>26666</v>
      </c>
    </row>
    <row r="16" spans="1:5" x14ac:dyDescent="0.2">
      <c r="A16" s="26" t="s">
        <v>119</v>
      </c>
      <c r="B16" s="39" t="s">
        <v>140</v>
      </c>
      <c r="D16" s="27" t="s">
        <v>11</v>
      </c>
      <c r="E16" s="28">
        <v>26566</v>
      </c>
    </row>
    <row r="17" spans="1:5" x14ac:dyDescent="0.2">
      <c r="A17" s="26"/>
      <c r="B17" s="39"/>
      <c r="D17" s="27"/>
      <c r="E17" s="28"/>
    </row>
    <row r="18" spans="1:5" x14ac:dyDescent="0.2">
      <c r="A18" s="26"/>
      <c r="B18" s="39"/>
      <c r="D18" s="27"/>
      <c r="E18" s="28"/>
    </row>
    <row r="19" spans="1:5" x14ac:dyDescent="0.2">
      <c r="A19" s="5"/>
      <c r="B19" s="39"/>
      <c r="D19" s="6"/>
      <c r="E19" s="7"/>
    </row>
    <row r="20" spans="1:5" ht="42" customHeight="1" x14ac:dyDescent="0.2">
      <c r="A20" s="61" t="s">
        <v>141</v>
      </c>
      <c r="B20" s="61"/>
      <c r="C20" s="61"/>
      <c r="D20" s="61"/>
    </row>
    <row r="21" spans="1:5" ht="17.25" customHeight="1" x14ac:dyDescent="0.2">
      <c r="A21" s="37"/>
      <c r="B21" s="41"/>
      <c r="C21" s="37"/>
      <c r="D21" s="37"/>
    </row>
    <row r="22" spans="1:5" ht="18.75" customHeight="1" x14ac:dyDescent="0.25">
      <c r="A22" s="38" t="s">
        <v>129</v>
      </c>
      <c r="B22" s="41"/>
      <c r="C22" s="30"/>
      <c r="D22" s="8"/>
    </row>
    <row r="23" spans="1:5" ht="42" customHeight="1" x14ac:dyDescent="0.25">
      <c r="A23" s="59" t="s">
        <v>138</v>
      </c>
      <c r="B23" s="43"/>
      <c r="C23" s="30"/>
      <c r="D23" s="8"/>
    </row>
    <row r="24" spans="1:5" ht="60.75" customHeight="1" x14ac:dyDescent="0.25">
      <c r="A24" s="60" t="s">
        <v>139</v>
      </c>
      <c r="B24" s="44"/>
      <c r="C24" s="30"/>
      <c r="D24" s="8"/>
    </row>
    <row r="25" spans="1:5" ht="60.75" customHeight="1" x14ac:dyDescent="0.25">
      <c r="A25" s="52" t="s">
        <v>130</v>
      </c>
      <c r="B25" s="42"/>
      <c r="C25" s="30"/>
      <c r="D25" s="8"/>
    </row>
    <row r="26" spans="1:5" ht="15" x14ac:dyDescent="0.25">
      <c r="A26" s="9" t="s">
        <v>3</v>
      </c>
      <c r="B26" s="45" t="s">
        <v>21</v>
      </c>
      <c r="D26" s="10" t="s">
        <v>5</v>
      </c>
      <c r="E26" s="1" t="s">
        <v>6</v>
      </c>
    </row>
    <row r="27" spans="1:5" ht="15" x14ac:dyDescent="0.25">
      <c r="A27" s="29">
        <v>1</v>
      </c>
      <c r="B27" s="11" t="s">
        <v>20</v>
      </c>
      <c r="C27" s="31"/>
      <c r="D27" s="13">
        <f>IF(B27=F25,#REF!,IF(B27=D15,E15,IF(B27=D16,E16,IF(B27=D19,E19,IF(B27=D20,E20)))))</f>
        <v>26666</v>
      </c>
      <c r="E27" s="14">
        <f>IF(AND(ISNUMBER(A27),ISNUMBER(D27)),D27*A27,"")</f>
        <v>26666</v>
      </c>
    </row>
    <row r="28" spans="1:5" ht="15" x14ac:dyDescent="0.25">
      <c r="B28" s="36"/>
      <c r="D28" s="15"/>
    </row>
    <row r="29" spans="1:5" ht="114.75" x14ac:dyDescent="0.25">
      <c r="A29" s="52" t="s">
        <v>131</v>
      </c>
      <c r="B29" s="36"/>
      <c r="D29" s="15"/>
    </row>
    <row r="30" spans="1:5" ht="18" x14ac:dyDescent="0.25">
      <c r="B30" s="54" t="s">
        <v>4</v>
      </c>
      <c r="D30" s="15"/>
    </row>
    <row r="31" spans="1:5" x14ac:dyDescent="0.2">
      <c r="A31" s="29">
        <v>-1</v>
      </c>
      <c r="B31" s="53" t="s">
        <v>120</v>
      </c>
      <c r="C31" s="31" t="s">
        <v>18</v>
      </c>
      <c r="D31" s="13">
        <v>150</v>
      </c>
      <c r="E31" s="14">
        <f>IF(AND(ISNUMBER(-A31),ISNUMBER(D31)),D31*A31,"")</f>
        <v>-150</v>
      </c>
    </row>
    <row r="32" spans="1:5" x14ac:dyDescent="0.2">
      <c r="A32" s="29">
        <v>1</v>
      </c>
      <c r="B32" s="12" t="s">
        <v>121</v>
      </c>
      <c r="C32" s="31" t="s">
        <v>18</v>
      </c>
      <c r="D32" s="13">
        <v>50</v>
      </c>
      <c r="E32" s="14">
        <f>IF(AND(ISNUMBER(-A32),ISNUMBER(D32)),D32*A32,"")</f>
        <v>50</v>
      </c>
    </row>
    <row r="33" spans="1:5" x14ac:dyDescent="0.2">
      <c r="A33" s="4"/>
      <c r="B33" s="41"/>
      <c r="D33" s="15"/>
    </row>
    <row r="34" spans="1:5" x14ac:dyDescent="0.2">
      <c r="A34" s="56" t="s">
        <v>132</v>
      </c>
      <c r="B34" s="40"/>
      <c r="C34" s="2"/>
      <c r="D34" s="15"/>
    </row>
    <row r="35" spans="1:5" x14ac:dyDescent="0.2">
      <c r="A35" s="56"/>
      <c r="B35" s="40"/>
      <c r="C35" s="2"/>
      <c r="D35" s="15"/>
    </row>
    <row r="36" spans="1:5" ht="114" x14ac:dyDescent="0.2">
      <c r="A36" s="57" t="s">
        <v>133</v>
      </c>
      <c r="B36" s="40"/>
      <c r="C36" s="2"/>
      <c r="D36" s="15"/>
    </row>
    <row r="37" spans="1:5" ht="18" x14ac:dyDescent="0.25">
      <c r="A37" s="4"/>
      <c r="B37" s="55" t="s">
        <v>7</v>
      </c>
      <c r="D37" s="15"/>
    </row>
    <row r="38" spans="1:5" x14ac:dyDescent="0.2">
      <c r="A38" s="29"/>
      <c r="B38" s="53" t="s">
        <v>22</v>
      </c>
      <c r="C38" s="31" t="s">
        <v>17</v>
      </c>
      <c r="D38" s="17">
        <v>85</v>
      </c>
      <c r="E38" s="14" t="str">
        <f>IF(AND(ISNUMBER(A38),ISNUMBER(D38)),D38*A38,"")</f>
        <v/>
      </c>
    </row>
    <row r="39" spans="1:5" ht="57" x14ac:dyDescent="0.2">
      <c r="A39" s="29"/>
      <c r="B39" s="16" t="s">
        <v>23</v>
      </c>
      <c r="C39" s="31" t="s">
        <v>24</v>
      </c>
      <c r="D39" s="17" t="s">
        <v>25</v>
      </c>
      <c r="E39" s="14" t="str">
        <f t="shared" ref="E39:E93" si="0">IF(AND(ISNUMBER(A39),ISNUMBER(D39)),D39*A39,"")</f>
        <v/>
      </c>
    </row>
    <row r="40" spans="1:5" ht="42.75" x14ac:dyDescent="0.2">
      <c r="A40" s="29"/>
      <c r="B40" s="16" t="s">
        <v>26</v>
      </c>
      <c r="C40" s="31" t="s">
        <v>27</v>
      </c>
      <c r="D40" s="17">
        <v>278</v>
      </c>
      <c r="E40" s="14" t="str">
        <f t="shared" si="0"/>
        <v/>
      </c>
    </row>
    <row r="41" spans="1:5" ht="28.5" x14ac:dyDescent="0.2">
      <c r="A41" s="29"/>
      <c r="B41" s="16" t="s">
        <v>29</v>
      </c>
      <c r="C41" s="31" t="s">
        <v>28</v>
      </c>
      <c r="D41" s="17" t="s">
        <v>25</v>
      </c>
      <c r="E41" s="14" t="str">
        <f t="shared" si="0"/>
        <v/>
      </c>
    </row>
    <row r="42" spans="1:5" ht="28.5" x14ac:dyDescent="0.2">
      <c r="A42" s="29"/>
      <c r="B42" s="16" t="s">
        <v>30</v>
      </c>
      <c r="C42" s="31" t="s">
        <v>31</v>
      </c>
      <c r="D42" s="17" t="s">
        <v>32</v>
      </c>
      <c r="E42" s="14" t="str">
        <f t="shared" si="0"/>
        <v/>
      </c>
    </row>
    <row r="43" spans="1:5" ht="28.5" x14ac:dyDescent="0.2">
      <c r="A43" s="29"/>
      <c r="B43" s="16" t="s">
        <v>33</v>
      </c>
      <c r="C43" s="31" t="s">
        <v>34</v>
      </c>
      <c r="D43" s="17">
        <v>150</v>
      </c>
      <c r="E43" s="14" t="str">
        <f t="shared" si="0"/>
        <v/>
      </c>
    </row>
    <row r="44" spans="1:5" ht="57" x14ac:dyDescent="0.2">
      <c r="A44" s="29"/>
      <c r="B44" s="16" t="s">
        <v>35</v>
      </c>
      <c r="C44" s="31">
        <v>435</v>
      </c>
      <c r="D44" s="17">
        <v>329</v>
      </c>
      <c r="E44" s="14" t="str">
        <f t="shared" si="0"/>
        <v/>
      </c>
    </row>
    <row r="45" spans="1:5" ht="28.5" x14ac:dyDescent="0.2">
      <c r="A45" s="29"/>
      <c r="B45" s="16" t="s">
        <v>36</v>
      </c>
      <c r="C45" s="31">
        <v>924</v>
      </c>
      <c r="D45" s="17">
        <v>94</v>
      </c>
      <c r="E45" s="14" t="str">
        <f t="shared" si="0"/>
        <v/>
      </c>
    </row>
    <row r="46" spans="1:5" ht="28.5" x14ac:dyDescent="0.2">
      <c r="A46" s="29"/>
      <c r="B46" s="16" t="s">
        <v>37</v>
      </c>
      <c r="C46" s="31" t="s">
        <v>38</v>
      </c>
      <c r="D46" s="13">
        <v>207</v>
      </c>
      <c r="E46" s="14" t="str">
        <f t="shared" si="0"/>
        <v/>
      </c>
    </row>
    <row r="47" spans="1:5" x14ac:dyDescent="0.2">
      <c r="A47" s="29"/>
      <c r="B47" s="12" t="s">
        <v>39</v>
      </c>
      <c r="C47" s="31" t="s">
        <v>40</v>
      </c>
      <c r="D47" s="13" t="s">
        <v>32</v>
      </c>
      <c r="E47" s="14" t="str">
        <f t="shared" si="0"/>
        <v/>
      </c>
    </row>
    <row r="48" spans="1:5" x14ac:dyDescent="0.2">
      <c r="A48" s="29"/>
      <c r="B48" s="12" t="s">
        <v>41</v>
      </c>
      <c r="C48" s="31" t="s">
        <v>42</v>
      </c>
      <c r="D48" s="13" t="s">
        <v>32</v>
      </c>
      <c r="E48" s="14" t="str">
        <f t="shared" si="0"/>
        <v/>
      </c>
    </row>
    <row r="49" spans="1:5" ht="42.75" x14ac:dyDescent="0.2">
      <c r="A49" s="29"/>
      <c r="B49" s="18" t="s">
        <v>44</v>
      </c>
      <c r="C49" s="31" t="s">
        <v>43</v>
      </c>
      <c r="D49" s="13">
        <v>729</v>
      </c>
      <c r="E49" s="14" t="str">
        <f t="shared" si="0"/>
        <v/>
      </c>
    </row>
    <row r="50" spans="1:5" ht="78" customHeight="1" x14ac:dyDescent="0.2">
      <c r="A50" s="29"/>
      <c r="B50" s="16" t="s">
        <v>45</v>
      </c>
      <c r="C50" s="32">
        <v>861</v>
      </c>
      <c r="D50" s="13">
        <v>729</v>
      </c>
      <c r="E50" s="14" t="str">
        <f t="shared" si="0"/>
        <v/>
      </c>
    </row>
    <row r="51" spans="1:5" x14ac:dyDescent="0.2">
      <c r="A51" s="29"/>
      <c r="B51" s="12" t="s">
        <v>46</v>
      </c>
      <c r="C51" s="31" t="s">
        <v>117</v>
      </c>
      <c r="D51" s="17">
        <v>329</v>
      </c>
      <c r="E51" s="14" t="str">
        <f t="shared" si="0"/>
        <v/>
      </c>
    </row>
    <row r="52" spans="1:5" x14ac:dyDescent="0.2">
      <c r="A52" s="29"/>
      <c r="B52" s="12" t="s">
        <v>118</v>
      </c>
      <c r="C52" s="31" t="s">
        <v>13</v>
      </c>
      <c r="D52" s="17">
        <v>559</v>
      </c>
      <c r="E52" s="14" t="str">
        <f t="shared" si="0"/>
        <v/>
      </c>
    </row>
    <row r="53" spans="1:5" ht="28.5" x14ac:dyDescent="0.2">
      <c r="A53" s="29"/>
      <c r="B53" s="16" t="s">
        <v>47</v>
      </c>
      <c r="C53" s="31" t="s">
        <v>14</v>
      </c>
      <c r="D53" s="17">
        <v>278</v>
      </c>
      <c r="E53" s="14" t="str">
        <f t="shared" si="0"/>
        <v/>
      </c>
    </row>
    <row r="54" spans="1:5" ht="28.5" x14ac:dyDescent="0.2">
      <c r="A54" s="29"/>
      <c r="B54" s="18" t="s">
        <v>48</v>
      </c>
      <c r="C54" s="31" t="s">
        <v>49</v>
      </c>
      <c r="D54" s="17">
        <v>90</v>
      </c>
      <c r="E54" s="14" t="str">
        <f t="shared" si="0"/>
        <v/>
      </c>
    </row>
    <row r="55" spans="1:5" x14ac:dyDescent="0.2">
      <c r="A55" s="29"/>
      <c r="B55" s="12" t="s">
        <v>50</v>
      </c>
      <c r="C55" s="31" t="s">
        <v>51</v>
      </c>
      <c r="D55" s="17">
        <v>936</v>
      </c>
      <c r="E55" s="14" t="str">
        <f t="shared" si="0"/>
        <v/>
      </c>
    </row>
    <row r="56" spans="1:5" x14ac:dyDescent="0.2">
      <c r="A56" s="29"/>
      <c r="B56" s="12" t="s">
        <v>52</v>
      </c>
      <c r="C56" s="31" t="s">
        <v>53</v>
      </c>
      <c r="D56" s="17">
        <v>494</v>
      </c>
      <c r="E56" s="14" t="str">
        <f t="shared" si="0"/>
        <v/>
      </c>
    </row>
    <row r="57" spans="1:5" x14ac:dyDescent="0.2">
      <c r="A57" s="29"/>
      <c r="B57" s="12" t="s">
        <v>8</v>
      </c>
      <c r="C57" s="31">
        <v>942</v>
      </c>
      <c r="D57" s="17">
        <v>43</v>
      </c>
      <c r="E57" s="14" t="str">
        <f t="shared" si="0"/>
        <v/>
      </c>
    </row>
    <row r="58" spans="1:5" x14ac:dyDescent="0.2">
      <c r="A58" s="29"/>
      <c r="B58" s="12" t="s">
        <v>54</v>
      </c>
      <c r="C58" s="31">
        <v>153</v>
      </c>
      <c r="D58" s="17" t="s">
        <v>25</v>
      </c>
      <c r="E58" s="14" t="str">
        <f t="shared" si="0"/>
        <v/>
      </c>
    </row>
    <row r="59" spans="1:5" ht="28.5" x14ac:dyDescent="0.2">
      <c r="A59" s="29"/>
      <c r="B59" s="18" t="s">
        <v>56</v>
      </c>
      <c r="C59" s="31" t="s">
        <v>57</v>
      </c>
      <c r="D59" s="17">
        <v>118</v>
      </c>
      <c r="E59" s="14" t="str">
        <f t="shared" si="0"/>
        <v/>
      </c>
    </row>
    <row r="60" spans="1:5" x14ac:dyDescent="0.2">
      <c r="A60" s="29"/>
      <c r="B60" s="12" t="s">
        <v>58</v>
      </c>
      <c r="C60" s="31" t="s">
        <v>59</v>
      </c>
      <c r="D60" s="17" t="s">
        <v>55</v>
      </c>
      <c r="E60" s="14" t="str">
        <f t="shared" si="0"/>
        <v/>
      </c>
    </row>
    <row r="61" spans="1:5" ht="71.25" x14ac:dyDescent="0.2">
      <c r="A61" s="29"/>
      <c r="B61" s="18" t="s">
        <v>60</v>
      </c>
      <c r="C61" s="31" t="s">
        <v>61</v>
      </c>
      <c r="D61" s="17">
        <v>165</v>
      </c>
      <c r="E61" s="14" t="str">
        <f t="shared" si="0"/>
        <v/>
      </c>
    </row>
    <row r="62" spans="1:5" ht="42.75" x14ac:dyDescent="0.2">
      <c r="A62" s="29"/>
      <c r="B62" s="18" t="s">
        <v>62</v>
      </c>
      <c r="C62" s="31" t="s">
        <v>63</v>
      </c>
      <c r="D62" s="17">
        <v>371</v>
      </c>
      <c r="E62" s="14" t="str">
        <f t="shared" si="0"/>
        <v/>
      </c>
    </row>
    <row r="63" spans="1:5" x14ac:dyDescent="0.2">
      <c r="A63" s="29"/>
      <c r="B63" s="12" t="s">
        <v>64</v>
      </c>
      <c r="C63" s="31" t="s">
        <v>65</v>
      </c>
      <c r="D63" s="17" t="s">
        <v>32</v>
      </c>
      <c r="E63" s="14" t="str">
        <f t="shared" si="0"/>
        <v/>
      </c>
    </row>
    <row r="64" spans="1:5" x14ac:dyDescent="0.2">
      <c r="A64" s="29"/>
      <c r="B64" s="12" t="s">
        <v>66</v>
      </c>
      <c r="C64" s="31" t="s">
        <v>67</v>
      </c>
      <c r="D64" s="17">
        <v>395</v>
      </c>
      <c r="E64" s="14" t="str">
        <f t="shared" si="0"/>
        <v/>
      </c>
    </row>
    <row r="65" spans="1:5" x14ac:dyDescent="0.2">
      <c r="A65" s="29"/>
      <c r="B65" s="12" t="s">
        <v>68</v>
      </c>
      <c r="C65" s="31" t="s">
        <v>69</v>
      </c>
      <c r="D65" s="17">
        <v>442</v>
      </c>
      <c r="E65" s="14" t="str">
        <f t="shared" si="0"/>
        <v/>
      </c>
    </row>
    <row r="66" spans="1:5" x14ac:dyDescent="0.2">
      <c r="A66" s="29"/>
      <c r="B66" s="12" t="s">
        <v>70</v>
      </c>
      <c r="C66" s="31" t="s">
        <v>71</v>
      </c>
      <c r="D66" s="17">
        <v>536</v>
      </c>
      <c r="E66" s="14" t="str">
        <f t="shared" si="0"/>
        <v/>
      </c>
    </row>
    <row r="67" spans="1:5" x14ac:dyDescent="0.2">
      <c r="A67" s="29"/>
      <c r="B67" s="12" t="s">
        <v>72</v>
      </c>
      <c r="C67" s="31" t="s">
        <v>73</v>
      </c>
      <c r="D67" s="17">
        <v>278</v>
      </c>
      <c r="E67" s="14" t="str">
        <f t="shared" si="0"/>
        <v/>
      </c>
    </row>
    <row r="68" spans="1:5" ht="57" x14ac:dyDescent="0.2">
      <c r="A68" s="29"/>
      <c r="B68" s="18" t="s">
        <v>74</v>
      </c>
      <c r="C68" s="31" t="s">
        <v>75</v>
      </c>
      <c r="D68" s="17">
        <v>851</v>
      </c>
      <c r="E68" s="14" t="str">
        <f t="shared" si="0"/>
        <v/>
      </c>
    </row>
    <row r="69" spans="1:5" ht="42.75" x14ac:dyDescent="0.2">
      <c r="A69" s="29"/>
      <c r="B69" s="18" t="s">
        <v>76</v>
      </c>
      <c r="C69" s="31" t="s">
        <v>77</v>
      </c>
      <c r="D69" s="17">
        <v>936</v>
      </c>
      <c r="E69" s="14" t="str">
        <f t="shared" si="0"/>
        <v/>
      </c>
    </row>
    <row r="70" spans="1:5" ht="99.75" x14ac:dyDescent="0.2">
      <c r="A70" s="29"/>
      <c r="B70" s="16" t="s">
        <v>79</v>
      </c>
      <c r="C70" s="31" t="s">
        <v>78</v>
      </c>
      <c r="D70" s="17">
        <v>1218</v>
      </c>
      <c r="E70" s="14" t="str">
        <f t="shared" si="0"/>
        <v/>
      </c>
    </row>
    <row r="71" spans="1:5" x14ac:dyDescent="0.2">
      <c r="A71" s="29"/>
      <c r="B71" s="12" t="s">
        <v>80</v>
      </c>
      <c r="C71" s="31">
        <v>413</v>
      </c>
      <c r="D71" s="17">
        <v>151</v>
      </c>
      <c r="E71" s="14" t="str">
        <f t="shared" si="0"/>
        <v/>
      </c>
    </row>
    <row r="72" spans="1:5" x14ac:dyDescent="0.2">
      <c r="A72" s="29"/>
      <c r="B72" s="12" t="s">
        <v>81</v>
      </c>
      <c r="C72" s="31" t="s">
        <v>82</v>
      </c>
      <c r="D72" s="17">
        <v>235</v>
      </c>
      <c r="E72" s="14" t="str">
        <f t="shared" si="0"/>
        <v/>
      </c>
    </row>
    <row r="73" spans="1:5" x14ac:dyDescent="0.2">
      <c r="A73" s="29"/>
      <c r="B73" s="12" t="s">
        <v>83</v>
      </c>
      <c r="C73" s="31" t="s">
        <v>84</v>
      </c>
      <c r="D73" s="17">
        <v>306</v>
      </c>
      <c r="E73" s="14" t="str">
        <f t="shared" si="0"/>
        <v/>
      </c>
    </row>
    <row r="74" spans="1:5" x14ac:dyDescent="0.2">
      <c r="A74" s="29"/>
      <c r="B74" s="12" t="s">
        <v>85</v>
      </c>
      <c r="C74" s="31" t="s">
        <v>86</v>
      </c>
      <c r="D74" s="17">
        <v>353</v>
      </c>
      <c r="E74" s="14" t="str">
        <f t="shared" si="0"/>
        <v/>
      </c>
    </row>
    <row r="75" spans="1:5" x14ac:dyDescent="0.2">
      <c r="A75" s="29"/>
      <c r="B75" s="12" t="s">
        <v>87</v>
      </c>
      <c r="C75" s="31" t="s">
        <v>88</v>
      </c>
      <c r="D75" s="17">
        <v>259</v>
      </c>
      <c r="E75" s="14" t="str">
        <f t="shared" si="0"/>
        <v/>
      </c>
    </row>
    <row r="76" spans="1:5" ht="85.5" x14ac:dyDescent="0.2">
      <c r="A76" s="29"/>
      <c r="B76" s="16" t="s">
        <v>90</v>
      </c>
      <c r="C76" s="31" t="s">
        <v>89</v>
      </c>
      <c r="D76" s="13">
        <v>179</v>
      </c>
      <c r="E76" s="14" t="str">
        <f t="shared" si="0"/>
        <v/>
      </c>
    </row>
    <row r="77" spans="1:5" x14ac:dyDescent="0.2">
      <c r="A77" s="29"/>
      <c r="B77" s="12" t="s">
        <v>91</v>
      </c>
      <c r="C77" s="31" t="s">
        <v>92</v>
      </c>
      <c r="D77" s="17">
        <v>235</v>
      </c>
      <c r="E77" s="14" t="str">
        <f t="shared" si="0"/>
        <v/>
      </c>
    </row>
    <row r="78" spans="1:5" x14ac:dyDescent="0.2">
      <c r="A78" s="29"/>
      <c r="B78" s="12" t="s">
        <v>93</v>
      </c>
      <c r="C78" s="31" t="s">
        <v>16</v>
      </c>
      <c r="D78" s="17">
        <v>259</v>
      </c>
      <c r="E78" s="14" t="str">
        <f t="shared" si="0"/>
        <v/>
      </c>
    </row>
    <row r="79" spans="1:5" x14ac:dyDescent="0.2">
      <c r="A79" s="29"/>
      <c r="B79" s="12" t="s">
        <v>94</v>
      </c>
      <c r="C79" s="31">
        <v>595</v>
      </c>
      <c r="D79" s="17">
        <v>132</v>
      </c>
      <c r="E79" s="14" t="str">
        <f t="shared" si="0"/>
        <v/>
      </c>
    </row>
    <row r="80" spans="1:5" x14ac:dyDescent="0.2">
      <c r="A80" s="29"/>
      <c r="B80" s="12" t="s">
        <v>95</v>
      </c>
      <c r="C80" s="31">
        <v>168</v>
      </c>
      <c r="D80" s="17">
        <v>137</v>
      </c>
      <c r="E80" s="14" t="str">
        <f t="shared" si="0"/>
        <v/>
      </c>
    </row>
    <row r="81" spans="1:5" x14ac:dyDescent="0.2">
      <c r="A81" s="29"/>
      <c r="B81" s="12" t="s">
        <v>96</v>
      </c>
      <c r="C81" s="31">
        <v>655</v>
      </c>
      <c r="D81" s="17">
        <v>419</v>
      </c>
      <c r="E81" s="14" t="str">
        <f t="shared" si="0"/>
        <v/>
      </c>
    </row>
    <row r="82" spans="1:5" x14ac:dyDescent="0.2">
      <c r="A82" s="29"/>
      <c r="B82" s="12" t="s">
        <v>97</v>
      </c>
      <c r="C82" s="31" t="s">
        <v>98</v>
      </c>
      <c r="D82" s="17">
        <v>47</v>
      </c>
      <c r="E82" s="14" t="str">
        <f t="shared" si="0"/>
        <v/>
      </c>
    </row>
    <row r="83" spans="1:5" ht="57" x14ac:dyDescent="0.2">
      <c r="A83" s="29"/>
      <c r="B83" s="16" t="s">
        <v>99</v>
      </c>
      <c r="C83" s="31" t="s">
        <v>12</v>
      </c>
      <c r="D83" s="17">
        <v>752</v>
      </c>
      <c r="E83" s="14" t="str">
        <f t="shared" si="0"/>
        <v/>
      </c>
    </row>
    <row r="84" spans="1:5" ht="28.5" x14ac:dyDescent="0.2">
      <c r="A84" s="29"/>
      <c r="B84" s="16" t="s">
        <v>100</v>
      </c>
      <c r="C84" s="31" t="s">
        <v>101</v>
      </c>
      <c r="D84" s="17">
        <v>559</v>
      </c>
      <c r="E84" s="14" t="str">
        <f t="shared" si="0"/>
        <v/>
      </c>
    </row>
    <row r="85" spans="1:5" ht="28.5" x14ac:dyDescent="0.2">
      <c r="A85" s="29"/>
      <c r="B85" s="16" t="s">
        <v>102</v>
      </c>
      <c r="C85" s="31" t="s">
        <v>103</v>
      </c>
      <c r="D85" s="13">
        <v>654</v>
      </c>
      <c r="E85" s="14" t="str">
        <f t="shared" si="0"/>
        <v/>
      </c>
    </row>
    <row r="86" spans="1:5" x14ac:dyDescent="0.2">
      <c r="A86" s="29"/>
      <c r="B86" s="12" t="s">
        <v>104</v>
      </c>
      <c r="C86" s="31" t="s">
        <v>15</v>
      </c>
      <c r="D86" s="17">
        <v>76</v>
      </c>
      <c r="E86" s="14" t="str">
        <f t="shared" si="0"/>
        <v/>
      </c>
    </row>
    <row r="87" spans="1:5" x14ac:dyDescent="0.2">
      <c r="A87" s="29"/>
      <c r="B87" s="12" t="s">
        <v>105</v>
      </c>
      <c r="C87" s="31" t="s">
        <v>106</v>
      </c>
      <c r="D87" s="17" t="s">
        <v>25</v>
      </c>
      <c r="E87" s="14" t="str">
        <f t="shared" si="0"/>
        <v/>
      </c>
    </row>
    <row r="88" spans="1:5" ht="85.5" x14ac:dyDescent="0.2">
      <c r="A88" s="29"/>
      <c r="B88" s="16" t="s">
        <v>108</v>
      </c>
      <c r="C88" s="31" t="s">
        <v>107</v>
      </c>
      <c r="D88" s="17">
        <v>1100</v>
      </c>
      <c r="E88" s="14" t="str">
        <f t="shared" si="0"/>
        <v/>
      </c>
    </row>
    <row r="89" spans="1:5" ht="57" x14ac:dyDescent="0.2">
      <c r="A89" s="29"/>
      <c r="B89" s="16" t="s">
        <v>109</v>
      </c>
      <c r="C89" s="31" t="s">
        <v>122</v>
      </c>
      <c r="D89" s="17">
        <v>395</v>
      </c>
      <c r="E89" s="14" t="str">
        <f t="shared" si="0"/>
        <v/>
      </c>
    </row>
    <row r="90" spans="1:5" x14ac:dyDescent="0.2">
      <c r="A90" s="29"/>
      <c r="B90" s="12" t="s">
        <v>110</v>
      </c>
      <c r="C90" s="31" t="s">
        <v>111</v>
      </c>
      <c r="D90" s="17">
        <v>212</v>
      </c>
      <c r="E90" s="14" t="str">
        <f t="shared" si="0"/>
        <v/>
      </c>
    </row>
    <row r="91" spans="1:5" x14ac:dyDescent="0.2">
      <c r="A91" s="29"/>
      <c r="B91" s="58" t="s">
        <v>112</v>
      </c>
      <c r="C91" s="31" t="s">
        <v>113</v>
      </c>
      <c r="D91" s="17">
        <v>2331.1999999999998</v>
      </c>
      <c r="E91" s="14" t="str">
        <f t="shared" si="0"/>
        <v/>
      </c>
    </row>
    <row r="92" spans="1:5" ht="28.5" x14ac:dyDescent="0.2">
      <c r="A92" s="29"/>
      <c r="B92" s="16" t="s">
        <v>116</v>
      </c>
      <c r="C92" s="31" t="s">
        <v>114</v>
      </c>
      <c r="D92" s="17">
        <v>4099</v>
      </c>
      <c r="E92" s="14" t="str">
        <f t="shared" si="0"/>
        <v/>
      </c>
    </row>
    <row r="93" spans="1:5" x14ac:dyDescent="0.2">
      <c r="A93" s="29"/>
      <c r="B93" s="16" t="s">
        <v>115</v>
      </c>
      <c r="C93" s="31">
        <v>164</v>
      </c>
      <c r="D93" s="17">
        <v>2120</v>
      </c>
      <c r="E93" s="14" t="str">
        <f t="shared" si="0"/>
        <v/>
      </c>
    </row>
    <row r="94" spans="1:5" x14ac:dyDescent="0.2">
      <c r="A94" s="29"/>
      <c r="B94" s="12" t="s">
        <v>143</v>
      </c>
      <c r="C94" s="31" t="s">
        <v>144</v>
      </c>
      <c r="D94" s="17" t="s">
        <v>32</v>
      </c>
      <c r="E94" s="14"/>
    </row>
    <row r="95" spans="1:5" x14ac:dyDescent="0.2">
      <c r="A95" s="29"/>
      <c r="B95" s="12" t="s">
        <v>145</v>
      </c>
      <c r="C95" s="31">
        <v>994</v>
      </c>
      <c r="D95" s="17" t="s">
        <v>32</v>
      </c>
      <c r="E95" s="14"/>
    </row>
    <row r="96" spans="1:5" x14ac:dyDescent="0.2">
      <c r="A96" s="29"/>
      <c r="B96" s="12" t="s">
        <v>146</v>
      </c>
      <c r="C96" s="31">
        <v>991</v>
      </c>
      <c r="D96" s="17" t="s">
        <v>32</v>
      </c>
      <c r="E96" s="14"/>
    </row>
    <row r="97" spans="1:5" x14ac:dyDescent="0.2">
      <c r="A97" s="29"/>
      <c r="B97" s="12" t="s">
        <v>147</v>
      </c>
      <c r="C97" s="31">
        <v>627</v>
      </c>
      <c r="D97" s="17" t="s">
        <v>32</v>
      </c>
      <c r="E97" s="14"/>
    </row>
    <row r="98" spans="1:5" x14ac:dyDescent="0.2">
      <c r="A98" s="29"/>
      <c r="B98" s="12" t="s">
        <v>148</v>
      </c>
      <c r="C98" s="31" t="s">
        <v>149</v>
      </c>
      <c r="D98" s="17" t="s">
        <v>32</v>
      </c>
      <c r="E98" s="14"/>
    </row>
    <row r="99" spans="1:5" x14ac:dyDescent="0.2">
      <c r="A99" s="29"/>
      <c r="B99" s="16"/>
      <c r="C99" s="31"/>
      <c r="D99" s="17"/>
      <c r="E99" s="14"/>
    </row>
    <row r="100" spans="1:5" x14ac:dyDescent="0.2">
      <c r="A100" s="29"/>
      <c r="B100" s="16"/>
      <c r="C100" s="31"/>
      <c r="D100" s="17"/>
      <c r="E100" s="19"/>
    </row>
    <row r="101" spans="1:5" x14ac:dyDescent="0.2">
      <c r="A101" s="29"/>
      <c r="B101" s="16"/>
      <c r="C101" s="31"/>
      <c r="D101" s="17"/>
      <c r="E101" s="19"/>
    </row>
    <row r="102" spans="1:5" x14ac:dyDescent="0.2">
      <c r="A102" s="29"/>
      <c r="B102" s="16" t="s">
        <v>9</v>
      </c>
      <c r="C102" s="31"/>
      <c r="D102" s="13"/>
      <c r="E102" s="14">
        <f>SUBTOTAL(9,E27:E93)/A27</f>
        <v>26566</v>
      </c>
    </row>
    <row r="103" spans="1:5" x14ac:dyDescent="0.2">
      <c r="A103" s="29"/>
      <c r="B103" s="16"/>
      <c r="C103" s="31"/>
      <c r="D103" s="13"/>
      <c r="E103" s="20"/>
    </row>
    <row r="104" spans="1:5" x14ac:dyDescent="0.2">
      <c r="A104" s="29"/>
      <c r="B104" s="16" t="s">
        <v>10</v>
      </c>
      <c r="C104" s="31"/>
      <c r="D104" s="13"/>
      <c r="E104" s="14">
        <f>SUBTOTAL(9,E27:E102)</f>
        <v>26566</v>
      </c>
    </row>
    <row r="105" spans="1:5" x14ac:dyDescent="0.2">
      <c r="A105" s="4"/>
      <c r="B105" s="41"/>
      <c r="D105" s="15"/>
    </row>
    <row r="106" spans="1:5" x14ac:dyDescent="0.2">
      <c r="A106" s="56" t="s">
        <v>134</v>
      </c>
      <c r="B106" s="40"/>
      <c r="C106" s="2"/>
      <c r="D106" s="15"/>
    </row>
    <row r="107" spans="1:5" x14ac:dyDescent="0.2">
      <c r="A107" s="56" t="s">
        <v>135</v>
      </c>
      <c r="B107" s="40"/>
      <c r="C107" s="2"/>
      <c r="D107" s="15"/>
    </row>
    <row r="108" spans="1:5" x14ac:dyDescent="0.2">
      <c r="A108" s="56" t="s">
        <v>136</v>
      </c>
      <c r="B108" s="40"/>
      <c r="C108" s="2"/>
      <c r="D108" s="15"/>
    </row>
    <row r="109" spans="1:5" x14ac:dyDescent="0.2">
      <c r="A109" s="4"/>
      <c r="B109" s="41"/>
      <c r="D109" s="15"/>
    </row>
    <row r="110" spans="1:5" x14ac:dyDescent="0.2">
      <c r="A110" s="4"/>
      <c r="B110" s="41"/>
      <c r="D110" s="15"/>
    </row>
    <row r="111" spans="1:5" x14ac:dyDescent="0.2">
      <c r="A111" s="4"/>
      <c r="B111" s="41"/>
      <c r="D111" s="15"/>
    </row>
    <row r="112" spans="1:5" x14ac:dyDescent="0.2">
      <c r="A112" s="4"/>
      <c r="B112" s="41"/>
      <c r="D112" s="15"/>
    </row>
    <row r="113" spans="1:4" x14ac:dyDescent="0.2">
      <c r="A113" s="4"/>
      <c r="B113" s="41"/>
      <c r="D113" s="15"/>
    </row>
    <row r="114" spans="1:4" x14ac:dyDescent="0.2">
      <c r="A114" s="4"/>
      <c r="B114" s="41"/>
      <c r="D114" s="15"/>
    </row>
    <row r="115" spans="1:4" x14ac:dyDescent="0.2">
      <c r="A115" s="4"/>
      <c r="B115" s="41"/>
      <c r="D115" s="15"/>
    </row>
    <row r="116" spans="1:4" x14ac:dyDescent="0.2">
      <c r="A116" s="4"/>
      <c r="B116" s="41"/>
      <c r="D116" s="15"/>
    </row>
    <row r="117" spans="1:4" x14ac:dyDescent="0.2">
      <c r="A117" s="4"/>
      <c r="B117" s="41"/>
      <c r="D117" s="15"/>
    </row>
    <row r="118" spans="1:4" x14ac:dyDescent="0.2">
      <c r="A118" s="4"/>
      <c r="B118" s="41"/>
      <c r="D118" s="15"/>
    </row>
    <row r="119" spans="1:4" x14ac:dyDescent="0.2">
      <c r="A119" s="4"/>
      <c r="B119" s="41"/>
      <c r="D119" s="15"/>
    </row>
    <row r="120" spans="1:4" x14ac:dyDescent="0.2">
      <c r="A120" s="4"/>
      <c r="B120" s="41"/>
      <c r="D120" s="15"/>
    </row>
    <row r="121" spans="1:4" x14ac:dyDescent="0.2">
      <c r="A121" s="4"/>
      <c r="B121" s="41"/>
      <c r="D121" s="15"/>
    </row>
    <row r="122" spans="1:4" x14ac:dyDescent="0.2">
      <c r="A122" s="4"/>
      <c r="B122" s="41"/>
      <c r="D122" s="15"/>
    </row>
    <row r="123" spans="1:4" x14ac:dyDescent="0.2">
      <c r="A123" s="4"/>
      <c r="B123" s="41"/>
      <c r="D123" s="15"/>
    </row>
    <row r="124" spans="1:4" x14ac:dyDescent="0.2">
      <c r="A124" s="4"/>
      <c r="B124" s="41"/>
      <c r="D124" s="15"/>
    </row>
    <row r="125" spans="1:4" x14ac:dyDescent="0.2">
      <c r="A125" s="4"/>
      <c r="B125" s="41"/>
      <c r="D125" s="15"/>
    </row>
    <row r="126" spans="1:4" x14ac:dyDescent="0.2">
      <c r="A126" s="4"/>
      <c r="B126" s="41"/>
      <c r="D126" s="15"/>
    </row>
    <row r="127" spans="1:4" x14ac:dyDescent="0.2">
      <c r="A127" s="4"/>
      <c r="B127" s="41"/>
      <c r="D127" s="15"/>
    </row>
    <row r="128" spans="1:4" x14ac:dyDescent="0.2">
      <c r="A128" s="4"/>
      <c r="B128" s="41"/>
      <c r="D128" s="15"/>
    </row>
    <row r="129" spans="1:4" x14ac:dyDescent="0.2">
      <c r="A129" s="4"/>
      <c r="B129" s="41"/>
      <c r="D129" s="15"/>
    </row>
    <row r="130" spans="1:4" x14ac:dyDescent="0.2">
      <c r="A130" s="4"/>
      <c r="B130" s="41"/>
      <c r="D130" s="15"/>
    </row>
    <row r="131" spans="1:4" x14ac:dyDescent="0.2">
      <c r="A131" s="4"/>
      <c r="B131" s="41"/>
      <c r="D131" s="15"/>
    </row>
    <row r="132" spans="1:4" x14ac:dyDescent="0.2">
      <c r="A132" s="4"/>
      <c r="B132" s="41"/>
      <c r="D132" s="15"/>
    </row>
    <row r="133" spans="1:4" x14ac:dyDescent="0.2">
      <c r="A133" s="4"/>
      <c r="B133" s="41"/>
      <c r="D133" s="15"/>
    </row>
    <row r="134" spans="1:4" x14ac:dyDescent="0.2">
      <c r="A134" s="4"/>
      <c r="B134" s="41"/>
      <c r="D134" s="15"/>
    </row>
    <row r="135" spans="1:4" x14ac:dyDescent="0.2">
      <c r="A135" s="4"/>
      <c r="B135" s="41"/>
      <c r="D135" s="15"/>
    </row>
    <row r="136" spans="1:4" x14ac:dyDescent="0.2">
      <c r="A136" s="4"/>
      <c r="B136" s="41"/>
      <c r="D136" s="15"/>
    </row>
    <row r="137" spans="1:4" x14ac:dyDescent="0.2">
      <c r="A137" s="4"/>
      <c r="B137" s="41"/>
      <c r="D137" s="15"/>
    </row>
    <row r="138" spans="1:4" x14ac:dyDescent="0.2">
      <c r="A138" s="4"/>
      <c r="B138" s="41"/>
      <c r="D138" s="15"/>
    </row>
    <row r="139" spans="1:4" x14ac:dyDescent="0.2">
      <c r="A139" s="4"/>
      <c r="B139" s="41"/>
      <c r="D139" s="15"/>
    </row>
    <row r="140" spans="1:4" x14ac:dyDescent="0.2">
      <c r="A140" s="4"/>
      <c r="B140" s="41"/>
      <c r="D140" s="15"/>
    </row>
    <row r="141" spans="1:4" x14ac:dyDescent="0.2">
      <c r="A141" s="4"/>
      <c r="B141" s="41"/>
      <c r="D141" s="15"/>
    </row>
    <row r="142" spans="1:4" x14ac:dyDescent="0.2">
      <c r="A142" s="4"/>
      <c r="B142" s="41"/>
      <c r="D142" s="15"/>
    </row>
    <row r="143" spans="1:4" x14ac:dyDescent="0.2">
      <c r="A143" s="4"/>
      <c r="B143" s="41"/>
      <c r="D143" s="15"/>
    </row>
    <row r="144" spans="1:4" x14ac:dyDescent="0.2">
      <c r="A144" s="4"/>
      <c r="B144" s="41"/>
      <c r="D144" s="15"/>
    </row>
    <row r="145" spans="1:4" x14ac:dyDescent="0.2">
      <c r="A145" s="4"/>
      <c r="B145" s="41"/>
      <c r="D145" s="15"/>
    </row>
    <row r="146" spans="1:4" x14ac:dyDescent="0.2">
      <c r="A146" s="4"/>
      <c r="B146" s="41"/>
      <c r="D146" s="15"/>
    </row>
    <row r="147" spans="1:4" x14ac:dyDescent="0.2">
      <c r="A147" s="4"/>
      <c r="B147" s="41"/>
      <c r="D147" s="15"/>
    </row>
    <row r="148" spans="1:4" x14ac:dyDescent="0.2">
      <c r="A148" s="4"/>
      <c r="B148" s="41"/>
      <c r="D148" s="15"/>
    </row>
    <row r="149" spans="1:4" x14ac:dyDescent="0.2">
      <c r="A149" s="4"/>
      <c r="B149" s="41"/>
      <c r="D149" s="15"/>
    </row>
    <row r="150" spans="1:4" x14ac:dyDescent="0.2">
      <c r="A150" s="4"/>
      <c r="B150" s="41"/>
      <c r="D150" s="15"/>
    </row>
    <row r="151" spans="1:4" x14ac:dyDescent="0.2">
      <c r="A151" s="4"/>
      <c r="B151" s="41"/>
      <c r="D151" s="15"/>
    </row>
    <row r="152" spans="1:4" x14ac:dyDescent="0.2">
      <c r="A152" s="4"/>
      <c r="B152" s="41"/>
      <c r="D152" s="15"/>
    </row>
    <row r="153" spans="1:4" x14ac:dyDescent="0.2">
      <c r="A153" s="4"/>
      <c r="B153" s="41"/>
      <c r="D153" s="15"/>
    </row>
    <row r="154" spans="1:4" x14ac:dyDescent="0.2">
      <c r="A154" s="4"/>
      <c r="B154" s="41"/>
      <c r="D154" s="15"/>
    </row>
    <row r="155" spans="1:4" x14ac:dyDescent="0.2">
      <c r="A155" s="4"/>
      <c r="B155" s="41"/>
      <c r="D155" s="15"/>
    </row>
    <row r="156" spans="1:4" x14ac:dyDescent="0.2">
      <c r="A156" s="4"/>
      <c r="B156" s="41"/>
      <c r="D156" s="15"/>
    </row>
    <row r="157" spans="1:4" x14ac:dyDescent="0.2">
      <c r="A157" s="4"/>
      <c r="B157" s="41"/>
      <c r="D157" s="15"/>
    </row>
    <row r="158" spans="1:4" x14ac:dyDescent="0.2">
      <c r="A158" s="4"/>
      <c r="B158" s="41"/>
      <c r="D158" s="15"/>
    </row>
    <row r="159" spans="1:4" x14ac:dyDescent="0.2">
      <c r="A159" s="4"/>
      <c r="B159" s="41"/>
      <c r="D159" s="15"/>
    </row>
    <row r="160" spans="1:4" x14ac:dyDescent="0.2">
      <c r="A160" s="4"/>
      <c r="B160" s="41"/>
      <c r="D160" s="15"/>
    </row>
    <row r="161" spans="1:4" x14ac:dyDescent="0.2">
      <c r="A161" s="4"/>
      <c r="B161" s="41"/>
      <c r="D161" s="15"/>
    </row>
    <row r="162" spans="1:4" x14ac:dyDescent="0.2">
      <c r="A162" s="4"/>
      <c r="B162" s="41"/>
      <c r="D162" s="15"/>
    </row>
    <row r="163" spans="1:4" x14ac:dyDescent="0.2">
      <c r="A163" s="4"/>
      <c r="B163" s="41"/>
      <c r="D163" s="15"/>
    </row>
    <row r="164" spans="1:4" x14ac:dyDescent="0.2">
      <c r="A164" s="4"/>
      <c r="B164" s="41"/>
      <c r="D164" s="15"/>
    </row>
    <row r="165" spans="1:4" x14ac:dyDescent="0.2">
      <c r="A165" s="4"/>
      <c r="B165" s="41"/>
      <c r="D165" s="15"/>
    </row>
    <row r="166" spans="1:4" x14ac:dyDescent="0.2">
      <c r="A166" s="4"/>
      <c r="B166" s="41"/>
      <c r="D166" s="15"/>
    </row>
    <row r="167" spans="1:4" x14ac:dyDescent="0.2">
      <c r="A167" s="4"/>
      <c r="B167" s="41"/>
      <c r="D167" s="15"/>
    </row>
    <row r="168" spans="1:4" x14ac:dyDescent="0.2">
      <c r="A168" s="4"/>
      <c r="B168" s="41"/>
      <c r="D168" s="15"/>
    </row>
    <row r="169" spans="1:4" x14ac:dyDescent="0.2">
      <c r="A169" s="4"/>
      <c r="B169" s="41"/>
      <c r="D169" s="15"/>
    </row>
    <row r="170" spans="1:4" x14ac:dyDescent="0.2">
      <c r="A170" s="4"/>
      <c r="B170" s="41"/>
      <c r="D170" s="15"/>
    </row>
    <row r="171" spans="1:4" x14ac:dyDescent="0.2">
      <c r="A171" s="4"/>
      <c r="B171" s="41"/>
      <c r="D171" s="15"/>
    </row>
    <row r="172" spans="1:4" x14ac:dyDescent="0.2">
      <c r="A172" s="4"/>
      <c r="B172" s="41"/>
      <c r="D172" s="15"/>
    </row>
    <row r="173" spans="1:4" x14ac:dyDescent="0.2">
      <c r="A173" s="4"/>
      <c r="B173" s="41"/>
      <c r="D173" s="15"/>
    </row>
    <row r="174" spans="1:4" x14ac:dyDescent="0.2">
      <c r="A174" s="4"/>
      <c r="B174" s="41"/>
      <c r="D174" s="15"/>
    </row>
    <row r="175" spans="1:4" x14ac:dyDescent="0.2">
      <c r="A175" s="4"/>
      <c r="B175" s="41"/>
      <c r="D175" s="15"/>
    </row>
    <row r="176" spans="1:4" x14ac:dyDescent="0.2">
      <c r="A176" s="4"/>
      <c r="B176" s="41"/>
      <c r="D176" s="15"/>
    </row>
    <row r="177" spans="1:4" x14ac:dyDescent="0.2">
      <c r="A177" s="4"/>
      <c r="B177" s="41"/>
      <c r="D177" s="15"/>
    </row>
    <row r="178" spans="1:4" x14ac:dyDescent="0.2">
      <c r="A178" s="4"/>
      <c r="B178" s="41"/>
      <c r="D178" s="15"/>
    </row>
    <row r="179" spans="1:4" x14ac:dyDescent="0.2">
      <c r="A179" s="4"/>
      <c r="B179" s="41"/>
      <c r="D179" s="15"/>
    </row>
    <row r="180" spans="1:4" x14ac:dyDescent="0.2">
      <c r="A180" s="4"/>
      <c r="B180" s="41"/>
      <c r="D180" s="15"/>
    </row>
    <row r="181" spans="1:4" x14ac:dyDescent="0.2">
      <c r="A181" s="4"/>
      <c r="B181" s="41"/>
      <c r="D181" s="15"/>
    </row>
    <row r="182" spans="1:4" x14ac:dyDescent="0.2">
      <c r="A182" s="4"/>
      <c r="B182" s="41"/>
      <c r="D182" s="15"/>
    </row>
    <row r="183" spans="1:4" x14ac:dyDescent="0.2">
      <c r="A183" s="4"/>
      <c r="B183" s="41"/>
      <c r="D183" s="15"/>
    </row>
    <row r="184" spans="1:4" x14ac:dyDescent="0.2">
      <c r="A184" s="4"/>
      <c r="B184" s="41"/>
      <c r="D184" s="15"/>
    </row>
    <row r="185" spans="1:4" x14ac:dyDescent="0.2">
      <c r="A185" s="4"/>
      <c r="B185" s="41"/>
      <c r="D185" s="15"/>
    </row>
    <row r="186" spans="1:4" x14ac:dyDescent="0.2">
      <c r="A186" s="4"/>
      <c r="B186" s="41"/>
      <c r="D186" s="15"/>
    </row>
    <row r="187" spans="1:4" x14ac:dyDescent="0.2">
      <c r="A187" s="4"/>
      <c r="B187" s="41"/>
      <c r="D187" s="15"/>
    </row>
    <row r="188" spans="1:4" x14ac:dyDescent="0.2">
      <c r="A188" s="4"/>
      <c r="B188" s="41"/>
      <c r="D188" s="15"/>
    </row>
    <row r="189" spans="1:4" x14ac:dyDescent="0.2">
      <c r="A189" s="4"/>
      <c r="B189" s="33"/>
      <c r="D189" s="15"/>
    </row>
    <row r="190" spans="1:4" x14ac:dyDescent="0.2">
      <c r="A190" s="4"/>
      <c r="B190" s="33"/>
      <c r="D190" s="15"/>
    </row>
    <row r="191" spans="1:4" x14ac:dyDescent="0.2">
      <c r="A191" s="4"/>
      <c r="B191" s="33"/>
      <c r="D191" s="15"/>
    </row>
    <row r="192" spans="1:4" x14ac:dyDescent="0.2">
      <c r="A192" s="4"/>
      <c r="B192" s="33"/>
      <c r="D192" s="15"/>
    </row>
    <row r="193" spans="2:4" x14ac:dyDescent="0.2">
      <c r="B193" s="33"/>
      <c r="D193" s="15"/>
    </row>
    <row r="194" spans="2:4" x14ac:dyDescent="0.2">
      <c r="B194" s="33"/>
      <c r="D194" s="15"/>
    </row>
    <row r="195" spans="2:4" x14ac:dyDescent="0.2">
      <c r="B195" s="33"/>
      <c r="D195" s="15"/>
    </row>
    <row r="196" spans="2:4" x14ac:dyDescent="0.2">
      <c r="B196" s="33"/>
      <c r="D196" s="15"/>
    </row>
    <row r="197" spans="2:4" x14ac:dyDescent="0.2">
      <c r="B197" s="33"/>
      <c r="D197" s="15"/>
    </row>
    <row r="198" spans="2:4" x14ac:dyDescent="0.2">
      <c r="B198" s="33"/>
      <c r="D198" s="15"/>
    </row>
    <row r="199" spans="2:4" x14ac:dyDescent="0.2">
      <c r="B199" s="33"/>
    </row>
    <row r="200" spans="2:4" x14ac:dyDescent="0.2">
      <c r="B200" s="33"/>
    </row>
    <row r="201" spans="2:4" x14ac:dyDescent="0.2">
      <c r="B201" s="33"/>
    </row>
    <row r="202" spans="2:4" x14ac:dyDescent="0.2">
      <c r="B202" s="33"/>
    </row>
    <row r="203" spans="2:4" x14ac:dyDescent="0.2">
      <c r="B203" s="33"/>
    </row>
    <row r="204" spans="2:4" x14ac:dyDescent="0.2">
      <c r="B204" s="33"/>
    </row>
    <row r="205" spans="2:4" x14ac:dyDescent="0.2">
      <c r="B205" s="33"/>
    </row>
    <row r="206" spans="2:4" x14ac:dyDescent="0.2">
      <c r="B206" s="33"/>
    </row>
    <row r="207" spans="2:4" x14ac:dyDescent="0.2">
      <c r="B207" s="33"/>
    </row>
    <row r="208" spans="2:4" x14ac:dyDescent="0.2">
      <c r="B208" s="53"/>
    </row>
  </sheetData>
  <mergeCells count="1">
    <mergeCell ref="A20:D20"/>
  </mergeCells>
  <dataValidations count="1">
    <dataValidation type="list" allowBlank="1" showInputMessage="1" showErrorMessage="1" sqref="B27" xr:uid="{00000000-0002-0000-0100-000000000000}">
      <formula1>$D$15:$D$16</formula1>
    </dataValidation>
  </dataValidations>
  <hyperlinks>
    <hyperlink ref="A9" r:id="rId1" xr:uid="{A06CAD03-2E00-4D07-8C79-4B05CE76EDC1}"/>
    <hyperlink ref="A22" r:id="rId2" xr:uid="{0054B077-2D8E-414B-BA9D-D66EADA252DD}"/>
  </hyperlinks>
  <pageMargins left="0.25" right="0.25" top="0.75" bottom="0.25" header="0.3" footer="0.3"/>
  <pageSetup scale="84" fitToHeight="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 Details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Alexander</dc:creator>
  <cp:lastModifiedBy>Anna Martin</cp:lastModifiedBy>
  <cp:lastPrinted>2017-11-03T12:18:03Z</cp:lastPrinted>
  <dcterms:created xsi:type="dcterms:W3CDTF">2017-10-24T15:25:38Z</dcterms:created>
  <dcterms:modified xsi:type="dcterms:W3CDTF">2019-12-11T19:38:57Z</dcterms:modified>
</cp:coreProperties>
</file>