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_  Business Development\Procurement\Virginia Procurement Program\VSA Vehicles\Vehicle Worksheets\2020-2021 Contract Year\Worksheets\"/>
    </mc:Choice>
  </mc:AlternateContent>
  <xr:revisionPtr revIDLastSave="0" documentId="13_ncr:1_{072E5349-2123-4933-9531-3F587EFDFA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rder Details" sheetId="2" r:id="rId1"/>
    <sheet name="Sheet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2" l="1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44" i="2"/>
  <c r="E118" i="2"/>
  <c r="D31" i="2" l="1"/>
  <c r="E36" i="2" l="1"/>
  <c r="E37" i="2"/>
  <c r="E38" i="2"/>
  <c r="E35" i="2"/>
  <c r="E31" i="2" l="1"/>
  <c r="E119" i="2" s="1"/>
  <c r="E12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Amy Alexander</author>
  </authors>
  <commentList>
    <comment ref="B3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Choose Zone from Dropdown Menu</t>
        </r>
      </text>
    </comment>
  </commentList>
</comments>
</file>

<file path=xl/sharedStrings.xml><?xml version="1.0" encoding="utf-8"?>
<sst xmlns="http://schemas.openxmlformats.org/spreadsheetml/2006/main" count="190" uniqueCount="183">
  <si>
    <t>Base Unit Price</t>
  </si>
  <si>
    <t>Zone</t>
  </si>
  <si>
    <t xml:space="preserve">        Type of Vehicle                            </t>
  </si>
  <si>
    <t>Quantity</t>
  </si>
  <si>
    <t>Order Code Delete Options</t>
  </si>
  <si>
    <t>Unit Price</t>
  </si>
  <si>
    <t>Qty Price</t>
  </si>
  <si>
    <t>Order Code Add Options</t>
  </si>
  <si>
    <t>Total Per Unit</t>
  </si>
  <si>
    <t>Chesapeake</t>
  </si>
  <si>
    <t>Colonial</t>
  </si>
  <si>
    <t>Dogwood</t>
  </si>
  <si>
    <t>Awarded Dealer</t>
  </si>
  <si>
    <t>Heritage</t>
  </si>
  <si>
    <t>(Please select your zone from drop down menu below)</t>
  </si>
  <si>
    <t>Delivery Fee - Dogwood District</t>
  </si>
  <si>
    <t>Delivery Fee - Colonial District</t>
  </si>
  <si>
    <t>Delivery Fee - Heritage District</t>
  </si>
  <si>
    <t>Delivery Fee - Chesapeake District</t>
  </si>
  <si>
    <t>Virginia Public Body Procurement Worksheet</t>
  </si>
  <si>
    <t>The Virginia Sheriffs' Association's Vehicle Procurement Program is open to all public bodies within the Commonwealth of Virginia.</t>
  </si>
  <si>
    <t xml:space="preserve"> </t>
  </si>
  <si>
    <r>
      <rPr>
        <b/>
        <i/>
        <sz val="9"/>
        <color rgb="FFFF0000"/>
        <rFont val="Arial"/>
        <family val="2"/>
      </rPr>
      <t xml:space="preserve">Disclaimer: </t>
    </r>
    <r>
      <rPr>
        <i/>
        <sz val="9"/>
        <color rgb="FFFF0000"/>
        <rFont val="Arial"/>
        <family val="2"/>
      </rPr>
      <t>Please contact awarded dealer before issuing purchase order. Pricing is subject to change.</t>
    </r>
  </si>
  <si>
    <t xml:space="preserve">Click on the dealer directory below for all contact information. </t>
  </si>
  <si>
    <t>Dealer Directory</t>
  </si>
  <si>
    <t>Purchasing Agency:</t>
  </si>
  <si>
    <t>Color (Specify Color per Quantity):</t>
  </si>
  <si>
    <t>Please use a separate worksheet per vehicle when ordering multiple vehicles with different options.</t>
  </si>
  <si>
    <t>If you would like to pick up your vehicle from the dealer please enter a negative quantity amount for the delivery fee of the district you are purchasing from - For Example: -2 (For 2 Vehicles)</t>
  </si>
  <si>
    <t xml:space="preserve">A quantity must be entered for all desired options below. </t>
  </si>
  <si>
    <t>When ordering vehicles with the exact same options, please enter the number of vehicles as the quantity for all options below. For example, if you are ordering 2 vehicles enter 2 for all requested options)</t>
  </si>
  <si>
    <t>For assistance with the worksheet and any questions regarding this Procurement Program please contact Anna Martin at (919) 459-1072.</t>
  </si>
  <si>
    <t>Bid 21-04-0925</t>
  </si>
  <si>
    <t>Engine Block Heater</t>
  </si>
  <si>
    <t>Hall Automotive</t>
  </si>
  <si>
    <t>NHK</t>
  </si>
  <si>
    <t>PRE-WIRED MOTOROLA REMOTE MOUNT TRANSFER KIT</t>
  </si>
  <si>
    <t>PRE-WIRED MOTOROLA REMOTE SPEAKER KIT</t>
  </si>
  <si>
    <t>Whelen Core System</t>
  </si>
  <si>
    <t>DUAL EXTERIOR GRILLE LIGHTS SOLO-WHELEN T-ION</t>
  </si>
  <si>
    <t>DUAL INTERIOR GRILLE LIGHTS SOLO-WHELEN T-ION</t>
  </si>
  <si>
    <t>SETINA PB400 PUSH BUMPER</t>
  </si>
  <si>
    <t>SETINA POLYCARBONATE VERTICAL WINDOW GUARDS</t>
  </si>
  <si>
    <t>VINYL WRAPPED 3M WHITE FRONT DOORS</t>
  </si>
  <si>
    <t>VINYL WRAPPED 3M WHITE FRONT &amp; REAR DOORS</t>
  </si>
  <si>
    <t>PAINTED WHITE ROOF PANEL (PW7 WHITE)</t>
  </si>
  <si>
    <t>PAINTED WHITE FRONT DOORS (PW7 WHITE)</t>
  </si>
  <si>
    <t>PAINTED WHITE FRONT &amp; REAR DOORS (PW7 WHITE)</t>
  </si>
  <si>
    <t>Total of All Units</t>
  </si>
  <si>
    <t xml:space="preserve">  Specification #132</t>
  </si>
  <si>
    <t xml:space="preserve"> 2021 Ram 1500 Special Service Crew Cab 4X4 (DS6T98)</t>
  </si>
  <si>
    <t>Cloth Front Bench w/ Vinyl Rear</t>
  </si>
  <si>
    <t>Protection Group</t>
  </si>
  <si>
    <t>Chrome Appearance Group</t>
  </si>
  <si>
    <t>Remote Start &amp; Security Alarm Group</t>
  </si>
  <si>
    <t>3.92 Rear Axle Ratio</t>
  </si>
  <si>
    <t>Power Black Trailer Tow Mirrors</t>
  </si>
  <si>
    <t>LT265/70R17 BSW A/T Tires</t>
  </si>
  <si>
    <t>Carpet Floor Covering</t>
  </si>
  <si>
    <t>Anti-Spin Differential Rear Axle</t>
  </si>
  <si>
    <t>Rear Window Defroster</t>
  </si>
  <si>
    <t>Daytime Running Lamps</t>
  </si>
  <si>
    <t>32 Gallon Fuel Tank</t>
  </si>
  <si>
    <t>Power Adjustable Pedals</t>
  </si>
  <si>
    <t>RamBox Cargo Management System</t>
  </si>
  <si>
    <t>Trailer Brake Controller</t>
  </si>
  <si>
    <t>Delete Spray in Bedlienr</t>
  </si>
  <si>
    <t>EXO HARNESS AND PDC</t>
  </si>
  <si>
    <t xml:space="preserve">REMOTE MOUNTED AUXILLARY POWER SUPPLY </t>
  </si>
  <si>
    <t xml:space="preserve">BATTERY DISCHARGE PROTECTION TIMER </t>
  </si>
  <si>
    <t>GROUND PACKAGE &amp; ENGINE NOISE SUPPRESSION</t>
  </si>
  <si>
    <t xml:space="preserve">SINGLE 100W INTERNAL MOUNTED WHELEN SA315P &amp; WHELEN BRACKET (REQUIRES TOW HOOKS)          </t>
  </si>
  <si>
    <t xml:space="preserve">DUAL 100W INTERNAL MOUNTED WHELEN SA315P &amp; BRACKET </t>
  </si>
  <si>
    <t>SINGLE 100W PUSH BUMPER MOUNTED WHELEN SA315P SIREN SPEAKER</t>
  </si>
  <si>
    <t>DUAL 100W PUSH BUMPER MOUNTED WHELEN SA315P SIREN SPEAKER</t>
  </si>
  <si>
    <t>ROOF MOUNTED 54” WHELEN LIBERTY II SOLO WCX</t>
  </si>
  <si>
    <t>ROOF MOUNTED 54” WHELEN LIBERTY II DUO WCX</t>
  </si>
  <si>
    <t>ROOF MOUNTED 54” WHELEN LEGACY SOLO WCX</t>
  </si>
  <si>
    <t>ROOF MOUNTED 54” WHELEN LEGACY DUO WCX</t>
  </si>
  <si>
    <t>WHELEN FST INNER EDGE – 10 LAMP</t>
  </si>
  <si>
    <t xml:space="preserve">WHELEN XLP INNER EDGE – 12 LAMP DUO </t>
  </si>
  <si>
    <t>WHELEN PHOTOCELL SENSOR FOR CORE/CANTROL</t>
  </si>
  <si>
    <t>FRONT IN-LAMP LIGHTS SOLO-WHELEN VERTEX</t>
  </si>
  <si>
    <t>MIRROR DUAL W’ CLEAR PUDDLE LIGHTS-WHELEN LINSV2</t>
  </si>
  <si>
    <t xml:space="preserve">B-PILLAR SIDE LIGHTS SOLO-WHELEN T-ION </t>
  </si>
  <si>
    <t>REAR WINDOW LIGHTS SOLO-WHELEN T-ION</t>
  </si>
  <si>
    <t>REAR IN-LAMP LIGHTS-WHELEN VERTEX</t>
  </si>
  <si>
    <t>QUAD UNDER TAIL GATE MOUNTED LIGHTS SOLO-WHELEN T-ION</t>
  </si>
  <si>
    <t xml:space="preserve">DRIVER SIDE UNITY SPOTLIGHT 6" WITH WHELEN LED </t>
  </si>
  <si>
    <t xml:space="preserve">PASSENGER SIDE UNITY SPOTLIGHT 6" WITH WHELEN LED </t>
  </si>
  <si>
    <t xml:space="preserve">DRIVER SIDE UNITY SPOTLIGHT 6" WITH LED KIT </t>
  </si>
  <si>
    <t>PASSENGER SIDE UNITY SPOTLIGHT 6" WITH LED KIT</t>
  </si>
  <si>
    <t>DRIVER SIDE UNITY SPOTLIGHT 6" WITH HALOGEN KIT</t>
  </si>
  <si>
    <t>PASSENGER SIDE UNITY SPOTLIGHT 6" WITH HALOGEN KIT</t>
  </si>
  <si>
    <t xml:space="preserve">SETINA PB450L2 PUSH BUMPER WITH WHELEN ION LIGHTS – RED/BLUE (2) </t>
  </si>
  <si>
    <t xml:space="preserve">SETINA PB450L4 PUSH BUMPER WITH WHELEN ION LIGHTS – RED/BLUE (4)  </t>
  </si>
  <si>
    <t xml:space="preserve">HAVIS CONSOLE WITH 22” OF EQUIPMENT MOUNTING AVAILABILITY CUP HOLDER AND ARM REST </t>
  </si>
  <si>
    <t xml:space="preserve">HAVIS CONSOLE EQUIPMENT LAPTOP MOUNT WITH SWING ARM    </t>
  </si>
  <si>
    <t xml:space="preserve">BROTHER ARMREST MOUNT PRINTER </t>
  </si>
  <si>
    <t xml:space="preserve">SETINA 10-VS STEEL PARTITION WITH POLYCARBONATE WINDOW  </t>
  </si>
  <si>
    <t xml:space="preserve">DOOR AND WINDOW DISABLE KIT  </t>
  </si>
  <si>
    <t xml:space="preserve">SETINA STEEL VERTICAL WINDOW GUARDS </t>
  </si>
  <si>
    <t>SETINA STEEL REAR WINDOW BARRIER</t>
  </si>
  <si>
    <t>SETINA SINGLE WEAPON LOCK T-RAIL WITH CUT KEY</t>
  </si>
  <si>
    <t>SETINA SINGLE WEAPON LOCK T-RAIL WITH HANDCUFF KEY</t>
  </si>
  <si>
    <t>SETINA DUAL WEAPON LOCK T-RAIL WITH CUT KEY</t>
  </si>
  <si>
    <t>SETINA DUAL WEAPON LOCK T-RAIL WITH HANDCUFF KEY</t>
  </si>
  <si>
    <t xml:space="preserve">FRONT DOOR BALLISTIC PANELS WITH NIJ LEVEL IIIA PROTECTION </t>
  </si>
  <si>
    <t>FLOOR MATS</t>
  </si>
  <si>
    <t>VINYL WRAPPED 3M WHITE ROOF</t>
  </si>
  <si>
    <t>PAINTED WHITE HOOD PANEL (PW7 WHITE)</t>
  </si>
  <si>
    <t>D7*X8</t>
  </si>
  <si>
    <t>ADB</t>
  </si>
  <si>
    <t>AED</t>
  </si>
  <si>
    <t>AJB</t>
  </si>
  <si>
    <t>DMH</t>
  </si>
  <si>
    <t>GPG</t>
  </si>
  <si>
    <t>TTB</t>
  </si>
  <si>
    <t>CKE</t>
  </si>
  <si>
    <t>DSA</t>
  </si>
  <si>
    <t>GFA</t>
  </si>
  <si>
    <t>LM1</t>
  </si>
  <si>
    <t>NFX</t>
  </si>
  <si>
    <t>XAP</t>
  </si>
  <si>
    <t>XB9</t>
  </si>
  <si>
    <t>XHC</t>
  </si>
  <si>
    <t>XM9</t>
  </si>
  <si>
    <t>R-EAPEB2A</t>
  </si>
  <si>
    <t>R-EAEOA2</t>
  </si>
  <si>
    <t>R-EHFTC1A</t>
  </si>
  <si>
    <t>R-EMCCC1</t>
  </si>
  <si>
    <t>R-EMRCA1</t>
  </si>
  <si>
    <t>R-JAOOA1</t>
  </si>
  <si>
    <t>R-EWSTQ2A</t>
  </si>
  <si>
    <t xml:space="preserve">R-EWSGB2 </t>
  </si>
  <si>
    <t>R-EWSGB2A</t>
  </si>
  <si>
    <t>R-EWSGG1</t>
  </si>
  <si>
    <t>R-EWSGG1A</t>
  </si>
  <si>
    <t>R-EWLAW1AX</t>
  </si>
  <si>
    <t>R-EWLAY2AX</t>
  </si>
  <si>
    <t>R-EWLAB1AX</t>
  </si>
  <si>
    <t>R-EWLAH1AX</t>
  </si>
  <si>
    <t>R-EWLVO2AX</t>
  </si>
  <si>
    <t>R-EWLVR1AX</t>
  </si>
  <si>
    <t>R-EWLDY1A</t>
  </si>
  <si>
    <t>R-EWLGE1RB</t>
  </si>
  <si>
    <t>R-EWLGP1RB</t>
  </si>
  <si>
    <t>R-EWLFE1RB</t>
  </si>
  <si>
    <t>R-EWLME1RB</t>
  </si>
  <si>
    <t>R-EWLBT2RB</t>
  </si>
  <si>
    <t>R-EWLRH1RB</t>
  </si>
  <si>
    <t>R-EWLRF1RB</t>
  </si>
  <si>
    <t>R-EWLTT1RB</t>
  </si>
  <si>
    <t>R-EULWC1</t>
  </si>
  <si>
    <t>R-EULXA1</t>
  </si>
  <si>
    <t>R-EULWE1</t>
  </si>
  <si>
    <t>R-EULXG1</t>
  </si>
  <si>
    <t>R-EULWD1</t>
  </si>
  <si>
    <t>R-EULXF1</t>
  </si>
  <si>
    <t>R-JSBGJ2</t>
  </si>
  <si>
    <t>R-JSBGK2</t>
  </si>
  <si>
    <t>R-JSBGI2</t>
  </si>
  <si>
    <t>R-IHCCE1</t>
  </si>
  <si>
    <t>R-IHCCX2</t>
  </si>
  <si>
    <t>R-IHCCY1</t>
  </si>
  <si>
    <t>R-ISQBE2</t>
  </si>
  <si>
    <t>R-IAQEA1</t>
  </si>
  <si>
    <t>R-ISQEH1</t>
  </si>
  <si>
    <t>R-ISQEG1</t>
  </si>
  <si>
    <t>R-ISQEJ1</t>
  </si>
  <si>
    <t>R-ISWEB1A</t>
  </si>
  <si>
    <t>R-ISWEB1B</t>
  </si>
  <si>
    <t>R-ISWIB1A</t>
  </si>
  <si>
    <t>R-ISWIB1B</t>
  </si>
  <si>
    <t>R-JAXOC2</t>
  </si>
  <si>
    <t>R-IAAPA1</t>
  </si>
  <si>
    <t>R-JAGIE2</t>
  </si>
  <si>
    <t>R-JAGIF1</t>
  </si>
  <si>
    <t>R-JAGID1</t>
  </si>
  <si>
    <t>R-JAUAA1</t>
  </si>
  <si>
    <t>R-JAUHA1</t>
  </si>
  <si>
    <t>R-JUAWA1</t>
  </si>
  <si>
    <t>R-JUAWB1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</si>
</sst>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\$#,##0.00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7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sz val="11"/>
      <color theme="8" tint="-0.249977111117893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 applyAlignment="1">
      <alignment horizontal="right"/>
    </xf>
    <xf numFmtId="44" fontId="3" fillId="3" borderId="1" xfId="0" applyNumberFormat="1" applyFont="1" applyFill="1" applyBorder="1"/>
    <xf numFmtId="0" fontId="7" fillId="0" borderId="0" xfId="0" applyFont="1" applyAlignment="1">
      <alignment horizontal="center"/>
    </xf>
    <xf numFmtId="165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164" fontId="10" fillId="0" borderId="0" xfId="0" applyNumberFormat="1" applyFont="1" applyFill="1" applyBorder="1" applyAlignment="1">
      <alignment horizontal="right" vertical="top"/>
    </xf>
    <xf numFmtId="0" fontId="3" fillId="0" borderId="2" xfId="0" applyFont="1" applyBorder="1" applyAlignment="1"/>
    <xf numFmtId="0" fontId="5" fillId="0" borderId="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2" fillId="0" borderId="0" xfId="1" applyAlignme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165" fontId="10" fillId="0" borderId="1" xfId="0" applyNumberFormat="1" applyFont="1" applyBorder="1" applyAlignment="1">
      <alignment horizontal="right"/>
    </xf>
    <xf numFmtId="0" fontId="19" fillId="4" borderId="5" xfId="0" applyFont="1" applyFill="1" applyBorder="1" applyAlignment="1">
      <alignment horizontal="center"/>
    </xf>
    <xf numFmtId="8" fontId="19" fillId="0" borderId="6" xfId="0" applyNumberFormat="1" applyFont="1" applyBorder="1" applyAlignment="1">
      <alignment horizontal="right"/>
    </xf>
    <xf numFmtId="165" fontId="19" fillId="3" borderId="7" xfId="0" applyNumberFormat="1" applyFont="1" applyFill="1" applyBorder="1"/>
    <xf numFmtId="0" fontId="19" fillId="4" borderId="4" xfId="0" applyFont="1" applyFill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8" fontId="19" fillId="0" borderId="1" xfId="0" applyNumberFormat="1" applyFont="1" applyBorder="1" applyAlignment="1">
      <alignment horizontal="right"/>
    </xf>
    <xf numFmtId="165" fontId="19" fillId="0" borderId="1" xfId="0" applyNumberFormat="1" applyFont="1" applyBorder="1" applyAlignment="1">
      <alignment horizontal="right"/>
    </xf>
    <xf numFmtId="0" fontId="9" fillId="4" borderId="4" xfId="0" applyFont="1" applyFill="1" applyBorder="1" applyAlignment="1">
      <alignment horizontal="center"/>
    </xf>
    <xf numFmtId="8" fontId="9" fillId="0" borderId="1" xfId="0" applyNumberFormat="1" applyFont="1" applyBorder="1" applyAlignment="1">
      <alignment horizontal="right"/>
    </xf>
    <xf numFmtId="44" fontId="9" fillId="3" borderId="8" xfId="0" applyNumberFormat="1" applyFont="1" applyFill="1" applyBorder="1"/>
    <xf numFmtId="165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165" fontId="9" fillId="3" borderId="8" xfId="0" applyNumberFormat="1" applyFont="1" applyFill="1" applyBorder="1"/>
    <xf numFmtId="0" fontId="9" fillId="4" borderId="9" xfId="0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165" fontId="9" fillId="0" borderId="10" xfId="0" applyNumberFormat="1" applyFont="1" applyBorder="1" applyAlignment="1">
      <alignment horizontal="right"/>
    </xf>
    <xf numFmtId="0" fontId="9" fillId="3" borderId="8" xfId="0" applyFont="1" applyFill="1" applyBorder="1"/>
    <xf numFmtId="0" fontId="9" fillId="3" borderId="11" xfId="0" applyFont="1" applyFill="1" applyBorder="1"/>
    <xf numFmtId="0" fontId="6" fillId="4" borderId="4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right"/>
    </xf>
    <xf numFmtId="165" fontId="6" fillId="3" borderId="8" xfId="0" applyNumberFormat="1" applyFont="1" applyFill="1" applyBorder="1"/>
    <xf numFmtId="0" fontId="2" fillId="0" borderId="0" xfId="0" applyFont="1"/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center"/>
    </xf>
    <xf numFmtId="0" fontId="12" fillId="0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1595437</xdr:colOff>
      <xdr:row>0</xdr:row>
      <xdr:rowOff>87312</xdr:rowOff>
    </xdr:from>
    <xdr:to>
      <xdr:col>1</xdr:col>
      <xdr:colOff>2730500</xdr:colOff>
      <xdr:row>6</xdr:row>
      <xdr:rowOff>73205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E96793-3E2C-45E6-95FE-7380F5EE8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3812" y="87312"/>
          <a:ext cx="1135063" cy="1071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csheriffs.org/2020-2021%20Contract%20Year/21-04-0925-Awarded-Dealers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5"/>
  <sheetViews>
    <sheetView tabSelected="1" zoomScale="120" zoomScaleNormal="120" workbookViewId="0">
      <selection activeCell="A15" sqref="A15"/>
    </sheetView>
  </sheetViews>
  <sheetFormatPr defaultColWidth="9.140625" defaultRowHeight="14.25" x14ac:dyDescent="0.2"/>
  <cols>
    <col min="1" max="1" width="27.85546875" style="2" customWidth="1"/>
    <col min="2" max="2" width="69.140625" style="2" customWidth="1"/>
    <col min="3" max="3" width="15.140625" style="30" customWidth="1"/>
    <col min="4" max="4" width="14.28515625" style="3" bestFit="1" customWidth="1"/>
    <col min="5" max="5" width="14.5703125" style="2" customWidth="1"/>
    <col min="6" max="16384" width="9.140625" style="2"/>
  </cols>
  <sheetData>
    <row r="1" spans="1:8" x14ac:dyDescent="0.2">
      <c r="C1" s="2"/>
    </row>
    <row r="2" spans="1:8" x14ac:dyDescent="0.2">
      <c r="C2" s="2"/>
    </row>
    <row r="3" spans="1:8" x14ac:dyDescent="0.2">
      <c r="C3" s="2"/>
    </row>
    <row r="4" spans="1:8" x14ac:dyDescent="0.2">
      <c r="C4" s="2"/>
    </row>
    <row r="5" spans="1:8" x14ac:dyDescent="0.2">
      <c r="C5" s="2"/>
    </row>
    <row r="6" spans="1:8" x14ac:dyDescent="0.2">
      <c r="C6" s="2"/>
    </row>
    <row r="7" spans="1:8" x14ac:dyDescent="0.2">
      <c r="C7" s="2"/>
    </row>
    <row r="8" spans="1:8" ht="20.25" x14ac:dyDescent="0.3">
      <c r="B8" s="37" t="s">
        <v>19</v>
      </c>
      <c r="C8" s="2"/>
    </row>
    <row r="9" spans="1:8" x14ac:dyDescent="0.2">
      <c r="C9" s="2"/>
    </row>
    <row r="10" spans="1:8" x14ac:dyDescent="0.2">
      <c r="B10" s="38" t="s">
        <v>20</v>
      </c>
      <c r="C10" s="2"/>
    </row>
    <row r="11" spans="1:8" x14ac:dyDescent="0.2">
      <c r="B11" s="38" t="s">
        <v>31</v>
      </c>
      <c r="C11" s="2"/>
    </row>
    <row r="12" spans="1:8" x14ac:dyDescent="0.2">
      <c r="B12" s="38"/>
      <c r="C12" s="2"/>
      <c r="H12" s="2" t="s">
        <v>21</v>
      </c>
    </row>
    <row r="13" spans="1:8" x14ac:dyDescent="0.2">
      <c r="A13" s="39" t="s">
        <v>22</v>
      </c>
      <c r="C13" s="2"/>
    </row>
    <row r="14" spans="1:8" x14ac:dyDescent="0.2">
      <c r="A14" s="39" t="s">
        <v>23</v>
      </c>
      <c r="C14" s="2"/>
    </row>
    <row r="15" spans="1:8" ht="15" x14ac:dyDescent="0.25">
      <c r="A15" s="76" t="s">
        <v>24</v>
      </c>
      <c r="C15" s="2"/>
    </row>
    <row r="16" spans="1:8" ht="13.5" customHeight="1" x14ac:dyDescent="0.2">
      <c r="C16" s="2"/>
    </row>
    <row r="17" spans="1:5" ht="18" x14ac:dyDescent="0.25">
      <c r="B17" s="14" t="s">
        <v>32</v>
      </c>
    </row>
    <row r="18" spans="1:5" ht="21.75" x14ac:dyDescent="0.3">
      <c r="A18" s="4"/>
      <c r="B18" s="40" t="s">
        <v>49</v>
      </c>
      <c r="D18" s="5"/>
    </row>
    <row r="19" spans="1:5" ht="21.75" x14ac:dyDescent="0.3">
      <c r="A19" s="4"/>
      <c r="B19" s="1"/>
      <c r="D19" s="5"/>
    </row>
    <row r="20" spans="1:5" s="19" customFormat="1" ht="15" x14ac:dyDescent="0.25">
      <c r="A20" s="21" t="s">
        <v>12</v>
      </c>
      <c r="B20" s="18" t="s">
        <v>2</v>
      </c>
      <c r="C20" s="18"/>
      <c r="D20" s="22" t="s">
        <v>1</v>
      </c>
      <c r="E20" s="20" t="s">
        <v>0</v>
      </c>
    </row>
    <row r="21" spans="1:5" x14ac:dyDescent="0.2">
      <c r="A21" s="23" t="s">
        <v>34</v>
      </c>
      <c r="B21" s="5" t="s">
        <v>50</v>
      </c>
      <c r="D21" s="24" t="s">
        <v>11</v>
      </c>
      <c r="E21" s="25">
        <v>26916</v>
      </c>
    </row>
    <row r="22" spans="1:5" x14ac:dyDescent="0.2">
      <c r="A22" s="23" t="s">
        <v>34</v>
      </c>
      <c r="B22" s="35" t="s">
        <v>50</v>
      </c>
      <c r="D22" s="24" t="s">
        <v>10</v>
      </c>
      <c r="E22" s="25">
        <v>26816</v>
      </c>
    </row>
    <row r="23" spans="1:5" x14ac:dyDescent="0.2">
      <c r="A23" s="23" t="s">
        <v>34</v>
      </c>
      <c r="B23" s="35" t="s">
        <v>50</v>
      </c>
      <c r="D23" s="24" t="s">
        <v>13</v>
      </c>
      <c r="E23" s="25">
        <v>26716</v>
      </c>
    </row>
    <row r="24" spans="1:5" x14ac:dyDescent="0.2">
      <c r="A24" s="23" t="s">
        <v>34</v>
      </c>
      <c r="B24" s="35" t="s">
        <v>50</v>
      </c>
      <c r="D24" s="24" t="s">
        <v>9</v>
      </c>
      <c r="E24" s="25">
        <v>26616</v>
      </c>
    </row>
    <row r="25" spans="1:5" ht="16.149999999999999" customHeight="1" x14ac:dyDescent="0.2">
      <c r="A25" s="31"/>
      <c r="B25" s="31"/>
      <c r="C25" s="31"/>
      <c r="D25" s="31"/>
    </row>
    <row r="26" spans="1:5" ht="24" customHeight="1" x14ac:dyDescent="0.25">
      <c r="A26" s="32"/>
      <c r="B26" s="6"/>
      <c r="C26" s="33"/>
      <c r="D26" s="6"/>
    </row>
    <row r="27" spans="1:5" ht="42" customHeight="1" x14ac:dyDescent="0.25">
      <c r="A27" s="41" t="s">
        <v>25</v>
      </c>
      <c r="B27" s="26"/>
      <c r="C27" s="33"/>
      <c r="D27" s="6"/>
    </row>
    <row r="28" spans="1:5" ht="60.75" customHeight="1" x14ac:dyDescent="0.3">
      <c r="A28" s="42" t="s">
        <v>26</v>
      </c>
      <c r="B28" s="27"/>
      <c r="C28" s="33"/>
      <c r="D28" s="6"/>
    </row>
    <row r="29" spans="1:5" ht="60.75" customHeight="1" x14ac:dyDescent="0.3">
      <c r="A29" s="43" t="s">
        <v>27</v>
      </c>
      <c r="B29" s="28"/>
      <c r="C29" s="33"/>
      <c r="D29" s="6"/>
    </row>
    <row r="30" spans="1:5" ht="15" x14ac:dyDescent="0.25">
      <c r="A30" s="7" t="s">
        <v>3</v>
      </c>
      <c r="B30" s="29" t="s">
        <v>14</v>
      </c>
      <c r="D30" s="8" t="s">
        <v>5</v>
      </c>
      <c r="E30" s="1" t="s">
        <v>6</v>
      </c>
    </row>
    <row r="31" spans="1:5" ht="15" x14ac:dyDescent="0.25">
      <c r="A31" s="9">
        <v>2</v>
      </c>
      <c r="B31" s="10" t="s">
        <v>11</v>
      </c>
      <c r="C31" s="34"/>
      <c r="D31" s="46">
        <f>IF(B31=F27,#REF!,IF(B31=D21,E21,IF(B31=D22,E22,IF(B31=D23,E23,IF(B31=D24,E24,IF(B31=#REF!,#REF!))))))</f>
        <v>26916</v>
      </c>
      <c r="E31" s="13">
        <f>IF(AND(ISNUMBER(A31),ISNUMBER(D31)),D31*A31,"")</f>
        <v>53832</v>
      </c>
    </row>
    <row r="32" spans="1:5" ht="18" x14ac:dyDescent="0.25">
      <c r="B32" s="14"/>
      <c r="D32" s="15"/>
    </row>
    <row r="33" spans="1:5" ht="114.75" x14ac:dyDescent="0.25">
      <c r="A33" s="43" t="s">
        <v>28</v>
      </c>
      <c r="B33" s="14"/>
      <c r="C33" s="35"/>
      <c r="D33" s="15"/>
    </row>
    <row r="34" spans="1:5" ht="18" x14ac:dyDescent="0.25">
      <c r="B34" s="16" t="s">
        <v>4</v>
      </c>
      <c r="D34" s="15"/>
    </row>
    <row r="35" spans="1:5" x14ac:dyDescent="0.2">
      <c r="A35" s="9">
        <v>1</v>
      </c>
      <c r="B35" s="11" t="s">
        <v>15</v>
      </c>
      <c r="C35" s="34"/>
      <c r="D35" s="12">
        <v>-300</v>
      </c>
      <c r="E35" s="13">
        <f>IF(AND(ISNUMBER(-A35),ISNUMBER(D35)),D35*A35,"")</f>
        <v>-300</v>
      </c>
    </row>
    <row r="36" spans="1:5" x14ac:dyDescent="0.2">
      <c r="A36" s="9"/>
      <c r="B36" s="11" t="s">
        <v>16</v>
      </c>
      <c r="C36" s="34"/>
      <c r="D36" s="12">
        <v>-200</v>
      </c>
      <c r="E36" s="13">
        <f t="shared" ref="E36:E38" si="0">IF(AND(ISNUMBER(-A36),ISNUMBER(D36)),D36*A36,"")</f>
        <v>0</v>
      </c>
    </row>
    <row r="37" spans="1:5" x14ac:dyDescent="0.2">
      <c r="A37" s="9"/>
      <c r="B37" s="11" t="s">
        <v>17</v>
      </c>
      <c r="C37" s="34"/>
      <c r="D37" s="12">
        <v>-100</v>
      </c>
      <c r="E37" s="13">
        <f t="shared" si="0"/>
        <v>0</v>
      </c>
    </row>
    <row r="38" spans="1:5" x14ac:dyDescent="0.2">
      <c r="A38" s="9"/>
      <c r="B38" s="11" t="s">
        <v>18</v>
      </c>
      <c r="C38" s="34"/>
      <c r="D38" s="12">
        <v>-50</v>
      </c>
      <c r="E38" s="13">
        <f t="shared" si="0"/>
        <v>0</v>
      </c>
    </row>
    <row r="39" spans="1:5" x14ac:dyDescent="0.2">
      <c r="A39" s="5"/>
      <c r="B39" s="6"/>
      <c r="D39" s="15"/>
    </row>
    <row r="40" spans="1:5" x14ac:dyDescent="0.2">
      <c r="A40" s="44" t="s">
        <v>29</v>
      </c>
      <c r="B40" s="36"/>
      <c r="C40" s="2"/>
      <c r="D40" s="15"/>
    </row>
    <row r="41" spans="1:5" x14ac:dyDescent="0.2">
      <c r="A41" s="44"/>
      <c r="B41" s="36"/>
      <c r="C41" s="2"/>
      <c r="D41" s="15"/>
    </row>
    <row r="42" spans="1:5" ht="114" x14ac:dyDescent="0.2">
      <c r="A42" s="45" t="s">
        <v>30</v>
      </c>
      <c r="B42" s="36"/>
      <c r="C42" s="2"/>
      <c r="D42" s="15"/>
    </row>
    <row r="43" spans="1:5" ht="18.75" thickBot="1" x14ac:dyDescent="0.3">
      <c r="A43" s="5"/>
      <c r="B43" s="17" t="s">
        <v>7</v>
      </c>
      <c r="D43" s="15"/>
    </row>
    <row r="44" spans="1:5" ht="15.75" thickBot="1" x14ac:dyDescent="0.3">
      <c r="A44" s="47">
        <v>1</v>
      </c>
      <c r="B44" s="74" t="s">
        <v>51</v>
      </c>
      <c r="C44" s="75" t="s">
        <v>111</v>
      </c>
      <c r="D44" s="48">
        <v>42.3</v>
      </c>
      <c r="E44" s="49">
        <f>IF(AND(ISNUMBER(A44),ISNUMBER(D44)),D44*A44,"")</f>
        <v>42.3</v>
      </c>
    </row>
    <row r="45" spans="1:5" ht="15.75" thickBot="1" x14ac:dyDescent="0.3">
      <c r="A45" s="50"/>
      <c r="B45" s="74" t="s">
        <v>52</v>
      </c>
      <c r="C45" s="75" t="s">
        <v>112</v>
      </c>
      <c r="D45" s="53">
        <v>371.3</v>
      </c>
      <c r="E45" s="49" t="str">
        <f t="shared" ref="E45:E108" si="1">IF(AND(ISNUMBER(A45),ISNUMBER(D45)),D45*A45,"")</f>
        <v/>
      </c>
    </row>
    <row r="46" spans="1:5" ht="15.75" thickBot="1" x14ac:dyDescent="0.3">
      <c r="A46" s="50"/>
      <c r="B46" s="74" t="s">
        <v>53</v>
      </c>
      <c r="C46" s="75" t="s">
        <v>113</v>
      </c>
      <c r="D46" s="53">
        <v>653.29999999999995</v>
      </c>
      <c r="E46" s="49" t="str">
        <f t="shared" si="1"/>
        <v/>
      </c>
    </row>
    <row r="47" spans="1:5" ht="15.75" thickBot="1" x14ac:dyDescent="0.3">
      <c r="A47" s="50"/>
      <c r="B47" s="74" t="s">
        <v>54</v>
      </c>
      <c r="C47" s="75" t="s">
        <v>114</v>
      </c>
      <c r="D47" s="53">
        <v>371.3</v>
      </c>
      <c r="E47" s="49" t="str">
        <f t="shared" si="1"/>
        <v/>
      </c>
    </row>
    <row r="48" spans="1:5" ht="15.75" thickBot="1" x14ac:dyDescent="0.3">
      <c r="A48" s="50"/>
      <c r="B48" s="74" t="s">
        <v>55</v>
      </c>
      <c r="C48" s="75" t="s">
        <v>115</v>
      </c>
      <c r="D48" s="53">
        <v>89.3</v>
      </c>
      <c r="E48" s="49" t="str">
        <f t="shared" si="1"/>
        <v/>
      </c>
    </row>
    <row r="49" spans="1:5" ht="15.75" thickBot="1" x14ac:dyDescent="0.3">
      <c r="A49" s="50"/>
      <c r="B49" s="74" t="s">
        <v>56</v>
      </c>
      <c r="C49" s="75" t="s">
        <v>116</v>
      </c>
      <c r="D49" s="53">
        <v>169.2</v>
      </c>
      <c r="E49" s="49" t="str">
        <f t="shared" si="1"/>
        <v/>
      </c>
    </row>
    <row r="50" spans="1:5" ht="15.75" thickBot="1" x14ac:dyDescent="0.3">
      <c r="A50" s="50"/>
      <c r="B50" s="74" t="s">
        <v>57</v>
      </c>
      <c r="C50" s="75" t="s">
        <v>117</v>
      </c>
      <c r="D50" s="54">
        <v>235</v>
      </c>
      <c r="E50" s="49" t="str">
        <f t="shared" si="1"/>
        <v/>
      </c>
    </row>
    <row r="51" spans="1:5" ht="15.75" thickBot="1" x14ac:dyDescent="0.3">
      <c r="A51" s="50"/>
      <c r="B51" s="74" t="s">
        <v>58</v>
      </c>
      <c r="C51" s="75" t="s">
        <v>118</v>
      </c>
      <c r="D51" s="54">
        <v>103.4</v>
      </c>
      <c r="E51" s="49" t="str">
        <f t="shared" si="1"/>
        <v/>
      </c>
    </row>
    <row r="52" spans="1:5" ht="15.75" thickBot="1" x14ac:dyDescent="0.3">
      <c r="A52" s="50"/>
      <c r="B52" s="74" t="s">
        <v>59</v>
      </c>
      <c r="C52" s="75" t="s">
        <v>119</v>
      </c>
      <c r="D52" s="54">
        <v>465.3</v>
      </c>
      <c r="E52" s="49" t="str">
        <f t="shared" si="1"/>
        <v/>
      </c>
    </row>
    <row r="53" spans="1:5" ht="15.75" thickBot="1" x14ac:dyDescent="0.3">
      <c r="A53" s="50"/>
      <c r="B53" s="74" t="s">
        <v>60</v>
      </c>
      <c r="C53" s="75" t="s">
        <v>120</v>
      </c>
      <c r="D53" s="54">
        <v>183.3</v>
      </c>
      <c r="E53" s="49" t="str">
        <f t="shared" si="1"/>
        <v/>
      </c>
    </row>
    <row r="54" spans="1:5" ht="15.75" thickBot="1" x14ac:dyDescent="0.3">
      <c r="A54" s="50">
        <v>1</v>
      </c>
      <c r="B54" s="74" t="s">
        <v>61</v>
      </c>
      <c r="C54" s="75" t="s">
        <v>121</v>
      </c>
      <c r="D54" s="54">
        <v>37.6</v>
      </c>
      <c r="E54" s="49">
        <f t="shared" si="1"/>
        <v>37.6</v>
      </c>
    </row>
    <row r="55" spans="1:5" ht="15.75" thickBot="1" x14ac:dyDescent="0.3">
      <c r="A55" s="50"/>
      <c r="B55" s="74" t="s">
        <v>62</v>
      </c>
      <c r="C55" s="75" t="s">
        <v>122</v>
      </c>
      <c r="D55" s="54">
        <v>418.3</v>
      </c>
      <c r="E55" s="49" t="str">
        <f t="shared" si="1"/>
        <v/>
      </c>
    </row>
    <row r="56" spans="1:5" ht="15.75" thickBot="1" x14ac:dyDescent="0.3">
      <c r="A56" s="50"/>
      <c r="B56" s="74" t="s">
        <v>33</v>
      </c>
      <c r="C56" s="75" t="s">
        <v>35</v>
      </c>
      <c r="D56" s="54">
        <v>89.3</v>
      </c>
      <c r="E56" s="49" t="str">
        <f t="shared" si="1"/>
        <v/>
      </c>
    </row>
    <row r="57" spans="1:5" ht="15.75" thickBot="1" x14ac:dyDescent="0.3">
      <c r="A57" s="50"/>
      <c r="B57" s="74" t="s">
        <v>63</v>
      </c>
      <c r="C57" s="75" t="s">
        <v>123</v>
      </c>
      <c r="D57" s="54">
        <v>117.5</v>
      </c>
      <c r="E57" s="49" t="str">
        <f t="shared" si="1"/>
        <v/>
      </c>
    </row>
    <row r="58" spans="1:5" ht="15.75" thickBot="1" x14ac:dyDescent="0.3">
      <c r="A58" s="50"/>
      <c r="B58" s="74" t="s">
        <v>64</v>
      </c>
      <c r="C58" s="75" t="s">
        <v>124</v>
      </c>
      <c r="D58" s="54">
        <v>1217.3</v>
      </c>
      <c r="E58" s="49" t="str">
        <f t="shared" si="1"/>
        <v/>
      </c>
    </row>
    <row r="59" spans="1:5" ht="15.75" thickBot="1" x14ac:dyDescent="0.3">
      <c r="A59" s="50"/>
      <c r="B59" s="74" t="s">
        <v>65</v>
      </c>
      <c r="C59" s="75" t="s">
        <v>125</v>
      </c>
      <c r="D59" s="54">
        <v>277.3</v>
      </c>
      <c r="E59" s="49" t="str">
        <f t="shared" si="1"/>
        <v/>
      </c>
    </row>
    <row r="60" spans="1:5" ht="15.75" thickBot="1" x14ac:dyDescent="0.3">
      <c r="A60" s="50"/>
      <c r="B60" s="74" t="s">
        <v>66</v>
      </c>
      <c r="C60" s="75" t="s">
        <v>126</v>
      </c>
      <c r="D60" s="53">
        <v>-164.5</v>
      </c>
      <c r="E60" s="49" t="str">
        <f t="shared" si="1"/>
        <v/>
      </c>
    </row>
    <row r="61" spans="1:5" ht="15.75" thickBot="1" x14ac:dyDescent="0.3">
      <c r="A61" s="50"/>
      <c r="B61" s="74" t="s">
        <v>67</v>
      </c>
      <c r="C61" s="75" t="s">
        <v>127</v>
      </c>
      <c r="D61" s="53">
        <v>1104.31</v>
      </c>
      <c r="E61" s="49" t="str">
        <f t="shared" si="1"/>
        <v/>
      </c>
    </row>
    <row r="62" spans="1:5" ht="15.75" thickBot="1" x14ac:dyDescent="0.3">
      <c r="A62" s="50"/>
      <c r="B62" s="74" t="s">
        <v>68</v>
      </c>
      <c r="C62" s="75" t="s">
        <v>128</v>
      </c>
      <c r="D62" s="53">
        <v>367.73</v>
      </c>
      <c r="E62" s="49" t="str">
        <f t="shared" si="1"/>
        <v/>
      </c>
    </row>
    <row r="63" spans="1:5" ht="15.75" thickBot="1" x14ac:dyDescent="0.3">
      <c r="A63" s="55"/>
      <c r="B63" s="74" t="s">
        <v>69</v>
      </c>
      <c r="C63" s="75" t="s">
        <v>129</v>
      </c>
      <c r="D63" s="56">
        <v>156.79</v>
      </c>
      <c r="E63" s="49" t="str">
        <f t="shared" si="1"/>
        <v/>
      </c>
    </row>
    <row r="64" spans="1:5" ht="15.75" thickBot="1" x14ac:dyDescent="0.3">
      <c r="A64" s="55"/>
      <c r="B64" s="74" t="s">
        <v>36</v>
      </c>
      <c r="C64" s="75" t="s">
        <v>130</v>
      </c>
      <c r="D64" s="56">
        <v>196.27</v>
      </c>
      <c r="E64" s="49" t="str">
        <f t="shared" si="1"/>
        <v/>
      </c>
    </row>
    <row r="65" spans="1:5" ht="15.75" thickBot="1" x14ac:dyDescent="0.3">
      <c r="A65" s="55"/>
      <c r="B65" s="74" t="s">
        <v>37</v>
      </c>
      <c r="C65" s="75" t="s">
        <v>131</v>
      </c>
      <c r="D65" s="56">
        <v>139.87</v>
      </c>
      <c r="E65" s="49" t="str">
        <f t="shared" si="1"/>
        <v/>
      </c>
    </row>
    <row r="66" spans="1:5" ht="15.75" thickBot="1" x14ac:dyDescent="0.3">
      <c r="A66" s="55"/>
      <c r="B66" s="74" t="s">
        <v>70</v>
      </c>
      <c r="C66" s="75" t="s">
        <v>132</v>
      </c>
      <c r="D66" s="56">
        <v>453.46</v>
      </c>
      <c r="E66" s="49" t="str">
        <f t="shared" si="1"/>
        <v/>
      </c>
    </row>
    <row r="67" spans="1:5" ht="15.75" thickBot="1" x14ac:dyDescent="0.3">
      <c r="A67" s="55"/>
      <c r="B67" s="74" t="s">
        <v>38</v>
      </c>
      <c r="C67" s="75" t="s">
        <v>133</v>
      </c>
      <c r="D67" s="56">
        <v>1325.4</v>
      </c>
      <c r="E67" s="49" t="str">
        <f t="shared" si="1"/>
        <v/>
      </c>
    </row>
    <row r="68" spans="1:5" ht="30.75" thickBot="1" x14ac:dyDescent="0.3">
      <c r="A68" s="55"/>
      <c r="B68" s="74" t="s">
        <v>71</v>
      </c>
      <c r="C68" s="75" t="s">
        <v>134</v>
      </c>
      <c r="D68" s="56">
        <v>344.04</v>
      </c>
      <c r="E68" s="49" t="str">
        <f t="shared" si="1"/>
        <v/>
      </c>
    </row>
    <row r="69" spans="1:5" ht="15.75" thickBot="1" x14ac:dyDescent="0.3">
      <c r="A69" s="55"/>
      <c r="B69" s="74" t="s">
        <v>72</v>
      </c>
      <c r="C69" s="75" t="s">
        <v>135</v>
      </c>
      <c r="D69" s="56">
        <v>570.77</v>
      </c>
      <c r="E69" s="49" t="str">
        <f t="shared" si="1"/>
        <v/>
      </c>
    </row>
    <row r="70" spans="1:5" ht="15.75" thickBot="1" x14ac:dyDescent="0.3">
      <c r="A70" s="55"/>
      <c r="B70" s="74" t="s">
        <v>73</v>
      </c>
      <c r="C70" s="75" t="s">
        <v>136</v>
      </c>
      <c r="D70" s="56">
        <v>289.89999999999998</v>
      </c>
      <c r="E70" s="49" t="str">
        <f t="shared" si="1"/>
        <v/>
      </c>
    </row>
    <row r="71" spans="1:5" ht="15.75" thickBot="1" x14ac:dyDescent="0.3">
      <c r="A71" s="55"/>
      <c r="B71" s="74" t="s">
        <v>74</v>
      </c>
      <c r="C71" s="75" t="s">
        <v>137</v>
      </c>
      <c r="D71" s="56">
        <v>494.06</v>
      </c>
      <c r="E71" s="49" t="str">
        <f t="shared" si="1"/>
        <v/>
      </c>
    </row>
    <row r="72" spans="1:5" ht="15.75" thickBot="1" x14ac:dyDescent="0.3">
      <c r="A72" s="55"/>
      <c r="B72" s="74" t="s">
        <v>75</v>
      </c>
      <c r="C72" s="75" t="s">
        <v>138</v>
      </c>
      <c r="D72" s="56">
        <v>2085.67</v>
      </c>
      <c r="E72" s="49" t="str">
        <f t="shared" si="1"/>
        <v/>
      </c>
    </row>
    <row r="73" spans="1:5" ht="15.75" thickBot="1" x14ac:dyDescent="0.3">
      <c r="A73" s="55">
        <v>5</v>
      </c>
      <c r="B73" s="74" t="s">
        <v>76</v>
      </c>
      <c r="C73" s="75" t="s">
        <v>139</v>
      </c>
      <c r="D73" s="56">
        <v>2595.5300000000002</v>
      </c>
      <c r="E73" s="49">
        <f t="shared" si="1"/>
        <v>12977.650000000001</v>
      </c>
    </row>
    <row r="74" spans="1:5" ht="15.75" thickBot="1" x14ac:dyDescent="0.3">
      <c r="A74" s="55"/>
      <c r="B74" s="74" t="s">
        <v>77</v>
      </c>
      <c r="C74" s="75" t="s">
        <v>140</v>
      </c>
      <c r="D74" s="58">
        <v>2254.87</v>
      </c>
      <c r="E74" s="49" t="str">
        <f t="shared" si="1"/>
        <v/>
      </c>
    </row>
    <row r="75" spans="1:5" ht="15.75" thickBot="1" x14ac:dyDescent="0.3">
      <c r="A75" s="55"/>
      <c r="B75" s="74" t="s">
        <v>78</v>
      </c>
      <c r="C75" s="75" t="s">
        <v>141</v>
      </c>
      <c r="D75" s="56">
        <v>2764.73</v>
      </c>
      <c r="E75" s="49" t="str">
        <f t="shared" si="1"/>
        <v/>
      </c>
    </row>
    <row r="76" spans="1:5" ht="15.75" thickBot="1" x14ac:dyDescent="0.3">
      <c r="A76" s="55"/>
      <c r="B76" s="74" t="s">
        <v>79</v>
      </c>
      <c r="C76" s="75" t="s">
        <v>142</v>
      </c>
      <c r="D76" s="56">
        <v>966.7</v>
      </c>
      <c r="E76" s="49" t="str">
        <f t="shared" si="1"/>
        <v/>
      </c>
    </row>
    <row r="77" spans="1:5" ht="15.75" thickBot="1" x14ac:dyDescent="0.3">
      <c r="A77" s="55"/>
      <c r="B77" s="74" t="s">
        <v>80</v>
      </c>
      <c r="C77" s="75" t="s">
        <v>143</v>
      </c>
      <c r="D77" s="56">
        <v>1697.64</v>
      </c>
      <c r="E77" s="49" t="str">
        <f t="shared" si="1"/>
        <v/>
      </c>
    </row>
    <row r="78" spans="1:5" ht="15.75" thickBot="1" x14ac:dyDescent="0.3">
      <c r="A78" s="55"/>
      <c r="B78" s="74" t="s">
        <v>81</v>
      </c>
      <c r="C78" s="75" t="s">
        <v>144</v>
      </c>
      <c r="D78" s="56">
        <v>166.94</v>
      </c>
      <c r="E78" s="49" t="str">
        <f t="shared" si="1"/>
        <v/>
      </c>
    </row>
    <row r="79" spans="1:5" ht="15.75" thickBot="1" x14ac:dyDescent="0.3">
      <c r="A79" s="55"/>
      <c r="B79" s="74" t="s">
        <v>39</v>
      </c>
      <c r="C79" s="75" t="s">
        <v>145</v>
      </c>
      <c r="D79" s="56">
        <v>387.28</v>
      </c>
      <c r="E79" s="49" t="str">
        <f t="shared" si="1"/>
        <v/>
      </c>
    </row>
    <row r="80" spans="1:5" ht="15.75" thickBot="1" x14ac:dyDescent="0.3">
      <c r="A80" s="55"/>
      <c r="B80" s="74" t="s">
        <v>40</v>
      </c>
      <c r="C80" s="75" t="s">
        <v>146</v>
      </c>
      <c r="D80" s="56">
        <v>410.78</v>
      </c>
      <c r="E80" s="49" t="str">
        <f t="shared" si="1"/>
        <v/>
      </c>
    </row>
    <row r="81" spans="1:5" ht="15.75" thickBot="1" x14ac:dyDescent="0.3">
      <c r="A81" s="55"/>
      <c r="B81" s="74" t="s">
        <v>82</v>
      </c>
      <c r="C81" s="75" t="s">
        <v>147</v>
      </c>
      <c r="D81" s="56">
        <v>362.84</v>
      </c>
      <c r="E81" s="49" t="str">
        <f t="shared" si="1"/>
        <v/>
      </c>
    </row>
    <row r="82" spans="1:5" ht="15.75" thickBot="1" x14ac:dyDescent="0.3">
      <c r="A82" s="55"/>
      <c r="B82" s="74" t="s">
        <v>83</v>
      </c>
      <c r="C82" s="75" t="s">
        <v>148</v>
      </c>
      <c r="D82" s="56">
        <v>514.17999999999995</v>
      </c>
      <c r="E82" s="49" t="str">
        <f t="shared" si="1"/>
        <v/>
      </c>
    </row>
    <row r="83" spans="1:5" ht="15.75" thickBot="1" x14ac:dyDescent="0.3">
      <c r="A83" s="55"/>
      <c r="B83" s="74" t="s">
        <v>84</v>
      </c>
      <c r="C83" s="75" t="s">
        <v>149</v>
      </c>
      <c r="D83" s="58">
        <v>638.26</v>
      </c>
      <c r="E83" s="49" t="str">
        <f t="shared" si="1"/>
        <v/>
      </c>
    </row>
    <row r="84" spans="1:5" ht="15.75" thickBot="1" x14ac:dyDescent="0.3">
      <c r="A84" s="55"/>
      <c r="B84" s="74" t="s">
        <v>85</v>
      </c>
      <c r="C84" s="75" t="s">
        <v>150</v>
      </c>
      <c r="D84" s="56">
        <v>571.52</v>
      </c>
      <c r="E84" s="49" t="str">
        <f t="shared" si="1"/>
        <v/>
      </c>
    </row>
    <row r="85" spans="1:5" ht="15.75" thickBot="1" x14ac:dyDescent="0.3">
      <c r="A85" s="55"/>
      <c r="B85" s="74" t="s">
        <v>86</v>
      </c>
      <c r="C85" s="75" t="s">
        <v>151</v>
      </c>
      <c r="D85" s="56">
        <v>315.83999999999997</v>
      </c>
      <c r="E85" s="49" t="str">
        <f t="shared" si="1"/>
        <v/>
      </c>
    </row>
    <row r="86" spans="1:5" ht="15.75" thickBot="1" x14ac:dyDescent="0.3">
      <c r="A86" s="55"/>
      <c r="B86" s="74" t="s">
        <v>87</v>
      </c>
      <c r="C86" s="75" t="s">
        <v>152</v>
      </c>
      <c r="D86" s="56">
        <v>705</v>
      </c>
      <c r="E86" s="49" t="str">
        <f t="shared" si="1"/>
        <v/>
      </c>
    </row>
    <row r="87" spans="1:5" ht="15.75" thickBot="1" x14ac:dyDescent="0.3">
      <c r="A87" s="55"/>
      <c r="B87" s="74" t="s">
        <v>88</v>
      </c>
      <c r="C87" s="75" t="s">
        <v>153</v>
      </c>
      <c r="D87" s="56">
        <v>552.72</v>
      </c>
      <c r="E87" s="49" t="str">
        <f t="shared" si="1"/>
        <v/>
      </c>
    </row>
    <row r="88" spans="1:5" ht="15.75" thickBot="1" x14ac:dyDescent="0.3">
      <c r="A88" s="55"/>
      <c r="B88" s="74" t="s">
        <v>89</v>
      </c>
      <c r="C88" s="75" t="s">
        <v>154</v>
      </c>
      <c r="D88" s="56">
        <v>552.72</v>
      </c>
      <c r="E88" s="49" t="str">
        <f t="shared" si="1"/>
        <v/>
      </c>
    </row>
    <row r="89" spans="1:5" ht="15.75" thickBot="1" x14ac:dyDescent="0.3">
      <c r="A89" s="55"/>
      <c r="B89" s="74" t="s">
        <v>90</v>
      </c>
      <c r="C89" s="75" t="s">
        <v>155</v>
      </c>
      <c r="D89" s="56">
        <v>510.98</v>
      </c>
      <c r="E89" s="49" t="str">
        <f t="shared" si="1"/>
        <v/>
      </c>
    </row>
    <row r="90" spans="1:5" ht="15.75" thickBot="1" x14ac:dyDescent="0.3">
      <c r="A90" s="55"/>
      <c r="B90" s="74" t="s">
        <v>91</v>
      </c>
      <c r="C90" s="75" t="s">
        <v>156</v>
      </c>
      <c r="D90" s="56">
        <v>510.98</v>
      </c>
      <c r="E90" s="49" t="str">
        <f t="shared" si="1"/>
        <v/>
      </c>
    </row>
    <row r="91" spans="1:5" ht="15.75" thickBot="1" x14ac:dyDescent="0.3">
      <c r="A91" s="55"/>
      <c r="B91" s="74" t="s">
        <v>92</v>
      </c>
      <c r="C91" s="75" t="s">
        <v>157</v>
      </c>
      <c r="D91" s="56">
        <v>391.42</v>
      </c>
      <c r="E91" s="49" t="str">
        <f t="shared" si="1"/>
        <v/>
      </c>
    </row>
    <row r="92" spans="1:5" ht="15.75" thickBot="1" x14ac:dyDescent="0.3">
      <c r="A92" s="55"/>
      <c r="B92" s="74" t="s">
        <v>93</v>
      </c>
      <c r="C92" s="75" t="s">
        <v>158</v>
      </c>
      <c r="D92" s="56">
        <v>391.42</v>
      </c>
      <c r="E92" s="49" t="str">
        <f t="shared" si="1"/>
        <v/>
      </c>
    </row>
    <row r="93" spans="1:5" ht="15.75" thickBot="1" x14ac:dyDescent="0.3">
      <c r="A93" s="55"/>
      <c r="B93" s="74" t="s">
        <v>41</v>
      </c>
      <c r="C93" s="75" t="s">
        <v>159</v>
      </c>
      <c r="D93" s="56">
        <v>576.41</v>
      </c>
      <c r="E93" s="49" t="str">
        <f t="shared" si="1"/>
        <v/>
      </c>
    </row>
    <row r="94" spans="1:5" ht="47.45" customHeight="1" thickBot="1" x14ac:dyDescent="0.3">
      <c r="A94" s="55"/>
      <c r="B94" s="74" t="s">
        <v>94</v>
      </c>
      <c r="C94" s="75" t="s">
        <v>160</v>
      </c>
      <c r="D94" s="56">
        <v>1046.78</v>
      </c>
      <c r="E94" s="49" t="str">
        <f t="shared" si="1"/>
        <v/>
      </c>
    </row>
    <row r="95" spans="1:5" ht="15.75" thickBot="1" x14ac:dyDescent="0.3">
      <c r="A95" s="55"/>
      <c r="B95" s="74" t="s">
        <v>95</v>
      </c>
      <c r="C95" s="75" t="s">
        <v>161</v>
      </c>
      <c r="D95" s="56">
        <v>1199.06</v>
      </c>
      <c r="E95" s="49" t="str">
        <f t="shared" si="1"/>
        <v/>
      </c>
    </row>
    <row r="96" spans="1:5" ht="30.75" thickBot="1" x14ac:dyDescent="0.3">
      <c r="A96" s="55"/>
      <c r="B96" s="74" t="s">
        <v>96</v>
      </c>
      <c r="C96" s="75" t="s">
        <v>162</v>
      </c>
      <c r="D96" s="56">
        <v>885.48</v>
      </c>
      <c r="E96" s="49" t="str">
        <f t="shared" si="1"/>
        <v/>
      </c>
    </row>
    <row r="97" spans="1:5" ht="15.75" thickBot="1" x14ac:dyDescent="0.3">
      <c r="A97" s="55"/>
      <c r="B97" s="74" t="s">
        <v>97</v>
      </c>
      <c r="C97" s="75" t="s">
        <v>163</v>
      </c>
      <c r="D97" s="56">
        <v>450.07</v>
      </c>
      <c r="E97" s="49" t="str">
        <f t="shared" si="1"/>
        <v/>
      </c>
    </row>
    <row r="98" spans="1:5" ht="15.75" thickBot="1" x14ac:dyDescent="0.3">
      <c r="A98" s="55"/>
      <c r="B98" s="74" t="s">
        <v>98</v>
      </c>
      <c r="C98" s="75" t="s">
        <v>164</v>
      </c>
      <c r="D98" s="56">
        <v>140.06</v>
      </c>
      <c r="E98" s="49" t="str">
        <f t="shared" si="1"/>
        <v/>
      </c>
    </row>
    <row r="99" spans="1:5" ht="15.75" thickBot="1" x14ac:dyDescent="0.3">
      <c r="A99" s="55"/>
      <c r="B99" s="74" t="s">
        <v>99</v>
      </c>
      <c r="C99" s="75" t="s">
        <v>165</v>
      </c>
      <c r="D99" s="56">
        <v>1063.7</v>
      </c>
      <c r="E99" s="49" t="str">
        <f t="shared" si="1"/>
        <v/>
      </c>
    </row>
    <row r="100" spans="1:5" ht="27" customHeight="1" thickBot="1" x14ac:dyDescent="0.3">
      <c r="A100" s="55"/>
      <c r="B100" s="74" t="s">
        <v>100</v>
      </c>
      <c r="C100" s="75" t="s">
        <v>166</v>
      </c>
      <c r="D100" s="56">
        <v>117.31</v>
      </c>
      <c r="E100" s="49" t="str">
        <f t="shared" si="1"/>
        <v/>
      </c>
    </row>
    <row r="101" spans="1:5" ht="22.15" customHeight="1" thickBot="1" x14ac:dyDescent="0.3">
      <c r="A101" s="55"/>
      <c r="B101" s="74" t="s">
        <v>101</v>
      </c>
      <c r="C101" s="75" t="s">
        <v>167</v>
      </c>
      <c r="D101" s="56">
        <v>358.7</v>
      </c>
      <c r="E101" s="49" t="str">
        <f t="shared" si="1"/>
        <v/>
      </c>
    </row>
    <row r="102" spans="1:5" ht="15.75" thickBot="1" x14ac:dyDescent="0.3">
      <c r="A102" s="55"/>
      <c r="B102" s="74" t="s">
        <v>42</v>
      </c>
      <c r="C102" s="75" t="s">
        <v>168</v>
      </c>
      <c r="D102" s="56">
        <v>363.22</v>
      </c>
      <c r="E102" s="49" t="str">
        <f t="shared" si="1"/>
        <v/>
      </c>
    </row>
    <row r="103" spans="1:5" ht="15.75" thickBot="1" x14ac:dyDescent="0.3">
      <c r="A103" s="55"/>
      <c r="B103" s="74" t="s">
        <v>102</v>
      </c>
      <c r="C103" s="75" t="s">
        <v>169</v>
      </c>
      <c r="D103" s="58">
        <v>429.77</v>
      </c>
      <c r="E103" s="49" t="str">
        <f t="shared" si="1"/>
        <v/>
      </c>
    </row>
    <row r="104" spans="1:5" ht="15.75" thickBot="1" x14ac:dyDescent="0.3">
      <c r="A104" s="55"/>
      <c r="B104" s="74" t="s">
        <v>103</v>
      </c>
      <c r="C104" s="75" t="s">
        <v>170</v>
      </c>
      <c r="D104" s="58">
        <v>411.72</v>
      </c>
      <c r="E104" s="49" t="str">
        <f t="shared" si="1"/>
        <v/>
      </c>
    </row>
    <row r="105" spans="1:5" ht="15.75" thickBot="1" x14ac:dyDescent="0.3">
      <c r="A105" s="55"/>
      <c r="B105" s="74" t="s">
        <v>104</v>
      </c>
      <c r="C105" s="75" t="s">
        <v>171</v>
      </c>
      <c r="D105" s="58">
        <v>411.72</v>
      </c>
      <c r="E105" s="49" t="str">
        <f t="shared" si="1"/>
        <v/>
      </c>
    </row>
    <row r="106" spans="1:5" ht="15.75" thickBot="1" x14ac:dyDescent="0.3">
      <c r="A106" s="55"/>
      <c r="B106" s="74" t="s">
        <v>105</v>
      </c>
      <c r="C106" s="75" t="s">
        <v>172</v>
      </c>
      <c r="D106" s="58">
        <v>629.41999999999996</v>
      </c>
      <c r="E106" s="49" t="str">
        <f t="shared" si="1"/>
        <v/>
      </c>
    </row>
    <row r="107" spans="1:5" ht="15.75" thickBot="1" x14ac:dyDescent="0.3">
      <c r="A107" s="55"/>
      <c r="B107" s="74" t="s">
        <v>106</v>
      </c>
      <c r="C107" s="75" t="s">
        <v>173</v>
      </c>
      <c r="D107" s="58">
        <v>629.79999999999995</v>
      </c>
      <c r="E107" s="49" t="str">
        <f t="shared" si="1"/>
        <v/>
      </c>
    </row>
    <row r="108" spans="1:5" ht="15.75" thickBot="1" x14ac:dyDescent="0.3">
      <c r="A108" s="55"/>
      <c r="B108" s="74" t="s">
        <v>107</v>
      </c>
      <c r="C108" s="75" t="s">
        <v>174</v>
      </c>
      <c r="D108" s="58">
        <v>1529.57</v>
      </c>
      <c r="E108" s="49" t="str">
        <f t="shared" si="1"/>
        <v/>
      </c>
    </row>
    <row r="109" spans="1:5" ht="15.75" thickBot="1" x14ac:dyDescent="0.3">
      <c r="A109" s="55"/>
      <c r="B109" s="74" t="s">
        <v>108</v>
      </c>
      <c r="C109" s="75" t="s">
        <v>175</v>
      </c>
      <c r="D109" s="58">
        <v>250.42</v>
      </c>
      <c r="E109" s="49" t="str">
        <f t="shared" ref="E109:E117" si="2">IF(AND(ISNUMBER(A109),ISNUMBER(D109)),D109*A109,"")</f>
        <v/>
      </c>
    </row>
    <row r="110" spans="1:5" ht="15.75" thickBot="1" x14ac:dyDescent="0.3">
      <c r="A110" s="55"/>
      <c r="B110" s="74" t="s">
        <v>43</v>
      </c>
      <c r="C110" s="75" t="s">
        <v>176</v>
      </c>
      <c r="D110" s="58">
        <v>492.94</v>
      </c>
      <c r="E110" s="49" t="str">
        <f t="shared" si="2"/>
        <v/>
      </c>
    </row>
    <row r="111" spans="1:5" ht="15.75" thickBot="1" x14ac:dyDescent="0.3">
      <c r="A111" s="55"/>
      <c r="B111" s="74" t="s">
        <v>44</v>
      </c>
      <c r="C111" s="75" t="s">
        <v>177</v>
      </c>
      <c r="D111" s="58">
        <v>832.46</v>
      </c>
      <c r="E111" s="49" t="str">
        <f t="shared" si="2"/>
        <v/>
      </c>
    </row>
    <row r="112" spans="1:5" ht="15.75" thickBot="1" x14ac:dyDescent="0.3">
      <c r="A112" s="55"/>
      <c r="B112" s="74" t="s">
        <v>109</v>
      </c>
      <c r="C112" s="75" t="s">
        <v>178</v>
      </c>
      <c r="D112" s="58">
        <v>541.44000000000005</v>
      </c>
      <c r="E112" s="49" t="str">
        <f t="shared" si="2"/>
        <v/>
      </c>
    </row>
    <row r="113" spans="1:5" ht="15.75" thickBot="1" x14ac:dyDescent="0.3">
      <c r="A113" s="55"/>
      <c r="B113" s="74" t="s">
        <v>45</v>
      </c>
      <c r="C113" s="75" t="s">
        <v>179</v>
      </c>
      <c r="D113" s="58">
        <v>541.44000000000005</v>
      </c>
      <c r="E113" s="49" t="str">
        <f t="shared" si="2"/>
        <v/>
      </c>
    </row>
    <row r="114" spans="1:5" ht="15.75" thickBot="1" x14ac:dyDescent="0.3">
      <c r="A114" s="55"/>
      <c r="B114" s="74" t="s">
        <v>110</v>
      </c>
      <c r="C114" s="75" t="s">
        <v>180</v>
      </c>
      <c r="D114" s="58">
        <v>470.38</v>
      </c>
      <c r="E114" s="49" t="str">
        <f t="shared" si="2"/>
        <v/>
      </c>
    </row>
    <row r="115" spans="1:5" ht="15.75" thickBot="1" x14ac:dyDescent="0.3">
      <c r="A115" s="55"/>
      <c r="B115" s="74" t="s">
        <v>46</v>
      </c>
      <c r="C115" s="75" t="s">
        <v>181</v>
      </c>
      <c r="D115" s="58">
        <v>647.47</v>
      </c>
      <c r="E115" s="49" t="str">
        <f t="shared" si="2"/>
        <v/>
      </c>
    </row>
    <row r="116" spans="1:5" ht="15.75" thickBot="1" x14ac:dyDescent="0.3">
      <c r="A116" s="55"/>
      <c r="B116" s="74" t="s">
        <v>47</v>
      </c>
      <c r="C116" s="75" t="s">
        <v>182</v>
      </c>
      <c r="D116" s="58">
        <v>1213.73</v>
      </c>
      <c r="E116" s="49" t="str">
        <f t="shared" si="2"/>
        <v/>
      </c>
    </row>
    <row r="117" spans="1:5" ht="15" x14ac:dyDescent="0.25">
      <c r="A117" s="55">
        <v>1</v>
      </c>
      <c r="B117" s="51"/>
      <c r="C117" s="52"/>
      <c r="D117" s="58"/>
      <c r="E117" s="49" t="str">
        <f t="shared" si="2"/>
        <v/>
      </c>
    </row>
    <row r="118" spans="1:5" x14ac:dyDescent="0.2">
      <c r="A118" s="55"/>
      <c r="B118" s="59"/>
      <c r="C118" s="60"/>
      <c r="D118" s="58"/>
      <c r="E118" s="57" t="str">
        <f t="shared" ref="E118" si="3">IF(AND(ISNUMBER(A118),ISNUMBER(D118)),D118*A118,"")</f>
        <v/>
      </c>
    </row>
    <row r="119" spans="1:5" s="73" customFormat="1" ht="15" x14ac:dyDescent="0.25">
      <c r="A119" s="68"/>
      <c r="B119" s="69" t="s">
        <v>8</v>
      </c>
      <c r="C119" s="70"/>
      <c r="D119" s="71"/>
      <c r="E119" s="72">
        <f>SUBTOTAL(9,E31:E117)/A31</f>
        <v>33294.775000000001</v>
      </c>
    </row>
    <row r="120" spans="1:5" x14ac:dyDescent="0.2">
      <c r="A120" s="55"/>
      <c r="B120" s="59"/>
      <c r="C120" s="60"/>
      <c r="D120" s="58"/>
      <c r="E120" s="61"/>
    </row>
    <row r="121" spans="1:5" x14ac:dyDescent="0.2">
      <c r="A121" s="55"/>
      <c r="B121" s="59"/>
      <c r="C121" s="60"/>
      <c r="D121" s="58"/>
      <c r="E121" s="61"/>
    </row>
    <row r="122" spans="1:5" s="73" customFormat="1" ht="15" x14ac:dyDescent="0.25">
      <c r="A122" s="68"/>
      <c r="B122" s="69" t="s">
        <v>48</v>
      </c>
      <c r="C122" s="70"/>
      <c r="D122" s="71"/>
      <c r="E122" s="72">
        <f>SUBTOTAL(9,E31:E117)</f>
        <v>66589.55</v>
      </c>
    </row>
    <row r="123" spans="1:5" x14ac:dyDescent="0.2">
      <c r="A123" s="55"/>
      <c r="B123" s="59"/>
      <c r="C123" s="60"/>
      <c r="D123" s="58"/>
      <c r="E123" s="66"/>
    </row>
    <row r="124" spans="1:5" ht="15" thickBot="1" x14ac:dyDescent="0.25">
      <c r="A124" s="62"/>
      <c r="B124" s="63"/>
      <c r="C124" s="64"/>
      <c r="D124" s="65"/>
      <c r="E124" s="67"/>
    </row>
    <row r="125" spans="1:5" x14ac:dyDescent="0.2">
      <c r="A125" s="5"/>
      <c r="B125" s="6"/>
      <c r="D125" s="15"/>
    </row>
    <row r="126" spans="1:5" x14ac:dyDescent="0.2">
      <c r="A126" s="5"/>
      <c r="B126" s="6"/>
      <c r="D126" s="15"/>
    </row>
    <row r="127" spans="1:5" x14ac:dyDescent="0.2">
      <c r="A127" s="5"/>
      <c r="B127" s="6"/>
      <c r="D127" s="15"/>
    </row>
    <row r="128" spans="1:5" x14ac:dyDescent="0.2">
      <c r="A128" s="5"/>
      <c r="B128" s="6"/>
      <c r="D128" s="15"/>
    </row>
    <row r="129" spans="1:4" x14ac:dyDescent="0.2">
      <c r="A129" s="5"/>
      <c r="B129" s="6"/>
      <c r="D129" s="15"/>
    </row>
    <row r="130" spans="1:4" x14ac:dyDescent="0.2">
      <c r="A130" s="5"/>
      <c r="B130" s="6"/>
      <c r="D130" s="15"/>
    </row>
    <row r="131" spans="1:4" x14ac:dyDescent="0.2">
      <c r="A131" s="5"/>
      <c r="B131" s="6"/>
      <c r="D131" s="15"/>
    </row>
    <row r="132" spans="1:4" x14ac:dyDescent="0.2">
      <c r="A132" s="5"/>
      <c r="B132" s="6"/>
      <c r="D132" s="15"/>
    </row>
    <row r="133" spans="1:4" x14ac:dyDescent="0.2">
      <c r="A133" s="5"/>
      <c r="B133" s="6"/>
      <c r="D133" s="15"/>
    </row>
    <row r="134" spans="1:4" x14ac:dyDescent="0.2">
      <c r="A134" s="5"/>
      <c r="B134" s="6"/>
      <c r="D134" s="15"/>
    </row>
    <row r="135" spans="1:4" x14ac:dyDescent="0.2">
      <c r="A135" s="5"/>
      <c r="B135" s="6"/>
      <c r="D135" s="15"/>
    </row>
    <row r="136" spans="1:4" x14ac:dyDescent="0.2">
      <c r="A136" s="5"/>
      <c r="B136" s="6"/>
      <c r="D136" s="15"/>
    </row>
    <row r="137" spans="1:4" x14ac:dyDescent="0.2">
      <c r="A137" s="5"/>
      <c r="B137" s="6"/>
      <c r="D137" s="15"/>
    </row>
    <row r="138" spans="1:4" x14ac:dyDescent="0.2">
      <c r="A138" s="5"/>
      <c r="B138" s="6"/>
      <c r="D138" s="15"/>
    </row>
    <row r="139" spans="1:4" x14ac:dyDescent="0.2">
      <c r="A139" s="5"/>
      <c r="B139" s="6"/>
      <c r="D139" s="15"/>
    </row>
    <row r="140" spans="1:4" x14ac:dyDescent="0.2">
      <c r="A140" s="5"/>
      <c r="B140" s="6"/>
      <c r="D140" s="15"/>
    </row>
    <row r="141" spans="1:4" x14ac:dyDescent="0.2">
      <c r="A141" s="5"/>
      <c r="B141" s="6"/>
      <c r="D141" s="15"/>
    </row>
    <row r="142" spans="1:4" x14ac:dyDescent="0.2">
      <c r="A142" s="5"/>
      <c r="B142" s="6"/>
      <c r="D142" s="15"/>
    </row>
    <row r="143" spans="1:4" x14ac:dyDescent="0.2">
      <c r="A143" s="5"/>
      <c r="B143" s="6"/>
      <c r="D143" s="15"/>
    </row>
    <row r="144" spans="1:4" x14ac:dyDescent="0.2">
      <c r="A144" s="5"/>
      <c r="B144" s="6"/>
      <c r="D144" s="15"/>
    </row>
    <row r="145" spans="1:4" x14ac:dyDescent="0.2">
      <c r="A145" s="5"/>
      <c r="B145" s="6"/>
      <c r="D145" s="15"/>
    </row>
    <row r="146" spans="1:4" x14ac:dyDescent="0.2">
      <c r="A146" s="5"/>
      <c r="B146" s="6"/>
      <c r="D146" s="15"/>
    </row>
    <row r="147" spans="1:4" x14ac:dyDescent="0.2">
      <c r="A147" s="5"/>
      <c r="B147" s="6"/>
      <c r="D147" s="15"/>
    </row>
    <row r="148" spans="1:4" x14ac:dyDescent="0.2">
      <c r="A148" s="5"/>
      <c r="B148" s="6"/>
      <c r="D148" s="15"/>
    </row>
    <row r="149" spans="1:4" x14ac:dyDescent="0.2">
      <c r="A149" s="5"/>
      <c r="B149" s="6"/>
      <c r="D149" s="15"/>
    </row>
    <row r="150" spans="1:4" x14ac:dyDescent="0.2">
      <c r="A150" s="5"/>
      <c r="B150" s="6"/>
      <c r="D150" s="15"/>
    </row>
    <row r="151" spans="1:4" x14ac:dyDescent="0.2">
      <c r="A151" s="5"/>
      <c r="B151" s="6"/>
      <c r="D151" s="15"/>
    </row>
    <row r="152" spans="1:4" x14ac:dyDescent="0.2">
      <c r="A152" s="5"/>
      <c r="B152" s="6"/>
      <c r="D152" s="15"/>
    </row>
    <row r="153" spans="1:4" x14ac:dyDescent="0.2">
      <c r="A153" s="5"/>
      <c r="B153" s="6"/>
      <c r="D153" s="15"/>
    </row>
    <row r="154" spans="1:4" x14ac:dyDescent="0.2">
      <c r="A154" s="5"/>
      <c r="B154" s="6"/>
      <c r="D154" s="15"/>
    </row>
    <row r="155" spans="1:4" x14ac:dyDescent="0.2">
      <c r="A155" s="5"/>
      <c r="B155" s="6"/>
      <c r="D155" s="15"/>
    </row>
    <row r="156" spans="1:4" x14ac:dyDescent="0.2">
      <c r="A156" s="5"/>
      <c r="B156" s="6"/>
      <c r="D156" s="15"/>
    </row>
    <row r="157" spans="1:4" x14ac:dyDescent="0.2">
      <c r="A157" s="5"/>
      <c r="B157" s="6"/>
      <c r="D157" s="15"/>
    </row>
    <row r="158" spans="1:4" x14ac:dyDescent="0.2">
      <c r="A158" s="5"/>
      <c r="B158" s="6"/>
      <c r="D158" s="15"/>
    </row>
    <row r="159" spans="1:4" x14ac:dyDescent="0.2">
      <c r="A159" s="5"/>
      <c r="B159" s="6"/>
      <c r="D159" s="15"/>
    </row>
    <row r="160" spans="1:4" x14ac:dyDescent="0.2">
      <c r="A160" s="5"/>
      <c r="B160" s="6"/>
      <c r="D160" s="15"/>
    </row>
    <row r="161" spans="1:4" x14ac:dyDescent="0.2">
      <c r="A161" s="5"/>
      <c r="B161" s="6"/>
      <c r="D161" s="15"/>
    </row>
    <row r="162" spans="1:4" x14ac:dyDescent="0.2">
      <c r="A162" s="5"/>
      <c r="B162" s="6"/>
      <c r="D162" s="15"/>
    </row>
    <row r="163" spans="1:4" x14ac:dyDescent="0.2">
      <c r="A163" s="5"/>
      <c r="B163" s="6"/>
      <c r="D163" s="15"/>
    </row>
    <row r="164" spans="1:4" x14ac:dyDescent="0.2">
      <c r="A164" s="5"/>
      <c r="B164" s="6"/>
      <c r="D164" s="15"/>
    </row>
    <row r="165" spans="1:4" x14ac:dyDescent="0.2">
      <c r="A165" s="5"/>
      <c r="B165" s="6"/>
      <c r="D165" s="15"/>
    </row>
    <row r="166" spans="1:4" x14ac:dyDescent="0.2">
      <c r="A166" s="5"/>
      <c r="B166" s="6"/>
      <c r="D166" s="15"/>
    </row>
    <row r="167" spans="1:4" x14ac:dyDescent="0.2">
      <c r="A167" s="5"/>
      <c r="B167" s="6"/>
      <c r="D167" s="15"/>
    </row>
    <row r="168" spans="1:4" x14ac:dyDescent="0.2">
      <c r="A168" s="5"/>
      <c r="B168" s="6"/>
      <c r="D168" s="15"/>
    </row>
    <row r="169" spans="1:4" x14ac:dyDescent="0.2">
      <c r="A169" s="5"/>
      <c r="B169" s="6"/>
      <c r="D169" s="15"/>
    </row>
    <row r="170" spans="1:4" x14ac:dyDescent="0.2">
      <c r="A170" s="5"/>
      <c r="B170" s="6"/>
      <c r="D170" s="15"/>
    </row>
    <row r="171" spans="1:4" x14ac:dyDescent="0.2">
      <c r="A171" s="5"/>
      <c r="B171" s="6"/>
      <c r="D171" s="15"/>
    </row>
    <row r="172" spans="1:4" x14ac:dyDescent="0.2">
      <c r="A172" s="5"/>
      <c r="B172" s="6"/>
      <c r="D172" s="15"/>
    </row>
    <row r="173" spans="1:4" x14ac:dyDescent="0.2">
      <c r="A173" s="5"/>
      <c r="B173" s="6"/>
      <c r="D173" s="15"/>
    </row>
    <row r="174" spans="1:4" x14ac:dyDescent="0.2">
      <c r="A174" s="5"/>
      <c r="B174" s="6"/>
      <c r="D174" s="15"/>
    </row>
    <row r="175" spans="1:4" x14ac:dyDescent="0.2">
      <c r="A175" s="5"/>
      <c r="B175" s="6"/>
      <c r="D175" s="15"/>
    </row>
    <row r="176" spans="1:4" x14ac:dyDescent="0.2">
      <c r="A176" s="5"/>
      <c r="B176" s="6"/>
      <c r="D176" s="15"/>
    </row>
    <row r="177" spans="1:4" x14ac:dyDescent="0.2">
      <c r="A177" s="5"/>
      <c r="B177" s="6"/>
      <c r="D177" s="15"/>
    </row>
    <row r="178" spans="1:4" x14ac:dyDescent="0.2">
      <c r="A178" s="5"/>
      <c r="B178" s="6"/>
      <c r="D178" s="15"/>
    </row>
    <row r="179" spans="1:4" x14ac:dyDescent="0.2">
      <c r="A179" s="5"/>
      <c r="B179" s="6"/>
      <c r="D179" s="15"/>
    </row>
    <row r="180" spans="1:4" x14ac:dyDescent="0.2">
      <c r="A180" s="5"/>
      <c r="B180" s="6"/>
      <c r="D180" s="15"/>
    </row>
    <row r="181" spans="1:4" x14ac:dyDescent="0.2">
      <c r="A181" s="5"/>
      <c r="B181" s="6"/>
      <c r="D181" s="15"/>
    </row>
    <row r="182" spans="1:4" x14ac:dyDescent="0.2">
      <c r="A182" s="5"/>
      <c r="B182" s="6"/>
      <c r="D182" s="15"/>
    </row>
    <row r="183" spans="1:4" x14ac:dyDescent="0.2">
      <c r="A183" s="5"/>
      <c r="B183" s="6"/>
      <c r="D183" s="15"/>
    </row>
    <row r="184" spans="1:4" x14ac:dyDescent="0.2">
      <c r="A184" s="5"/>
      <c r="B184" s="6"/>
      <c r="D184" s="15"/>
    </row>
    <row r="185" spans="1:4" x14ac:dyDescent="0.2">
      <c r="A185" s="5"/>
      <c r="B185" s="6"/>
      <c r="D185" s="15"/>
    </row>
    <row r="186" spans="1:4" x14ac:dyDescent="0.2">
      <c r="A186" s="5"/>
      <c r="B186" s="6"/>
      <c r="D186" s="15"/>
    </row>
    <row r="187" spans="1:4" x14ac:dyDescent="0.2">
      <c r="A187" s="5"/>
      <c r="B187" s="6"/>
      <c r="D187" s="15"/>
    </row>
    <row r="188" spans="1:4" x14ac:dyDescent="0.2">
      <c r="A188" s="5"/>
      <c r="B188" s="6"/>
      <c r="D188" s="15"/>
    </row>
    <row r="189" spans="1:4" x14ac:dyDescent="0.2">
      <c r="A189" s="5"/>
      <c r="B189" s="6"/>
      <c r="D189" s="15"/>
    </row>
    <row r="190" spans="1:4" x14ac:dyDescent="0.2">
      <c r="A190" s="5"/>
      <c r="B190" s="6"/>
      <c r="D190" s="15"/>
    </row>
    <row r="191" spans="1:4" x14ac:dyDescent="0.2">
      <c r="A191" s="5"/>
      <c r="B191" s="6"/>
      <c r="D191" s="15"/>
    </row>
    <row r="192" spans="1:4" x14ac:dyDescent="0.2">
      <c r="A192" s="5"/>
      <c r="B192" s="6"/>
      <c r="D192" s="15"/>
    </row>
    <row r="193" spans="1:4" x14ac:dyDescent="0.2">
      <c r="A193" s="5"/>
      <c r="B193" s="6"/>
      <c r="D193" s="15"/>
    </row>
    <row r="194" spans="1:4" x14ac:dyDescent="0.2">
      <c r="A194" s="5"/>
      <c r="B194" s="6"/>
      <c r="D194" s="15"/>
    </row>
    <row r="195" spans="1:4" x14ac:dyDescent="0.2">
      <c r="A195" s="5"/>
      <c r="B195" s="6"/>
      <c r="D195" s="15"/>
    </row>
    <row r="196" spans="1:4" x14ac:dyDescent="0.2">
      <c r="A196" s="5"/>
      <c r="D196" s="15"/>
    </row>
    <row r="197" spans="1:4" x14ac:dyDescent="0.2">
      <c r="A197" s="5"/>
      <c r="D197" s="15"/>
    </row>
    <row r="198" spans="1:4" x14ac:dyDescent="0.2">
      <c r="A198" s="5"/>
      <c r="D198" s="15"/>
    </row>
    <row r="199" spans="1:4" x14ac:dyDescent="0.2">
      <c r="A199" s="5"/>
      <c r="D199" s="15"/>
    </row>
    <row r="200" spans="1:4" x14ac:dyDescent="0.2">
      <c r="D200" s="15"/>
    </row>
    <row r="201" spans="1:4" x14ac:dyDescent="0.2">
      <c r="D201" s="15"/>
    </row>
    <row r="202" spans="1:4" x14ac:dyDescent="0.2">
      <c r="D202" s="15"/>
    </row>
    <row r="203" spans="1:4" x14ac:dyDescent="0.2">
      <c r="D203" s="15"/>
    </row>
    <row r="204" spans="1:4" x14ac:dyDescent="0.2">
      <c r="D204" s="15"/>
    </row>
    <row r="205" spans="1:4" x14ac:dyDescent="0.2">
      <c r="D205" s="15"/>
    </row>
  </sheetData>
  <phoneticPr fontId="18" type="noConversion"/>
  <dataValidations count="1">
    <dataValidation type="list" allowBlank="1" showInputMessage="1" showErrorMessage="1" sqref="B31" xr:uid="{00000000-0002-0000-0000-000000000000}">
      <formula1>$D$21:$D$24</formula1>
    </dataValidation>
  </dataValidations>
  <hyperlinks>
    <hyperlink ref="A15" r:id="rId1" xr:uid="{AB260D02-8B1F-4F8D-AA9E-31C397E1D860}"/>
  </hyperlinks>
  <pageMargins left="0.25" right="0.25" top="0.75" bottom="0.25" header="0.3" footer="0.3"/>
  <pageSetup scale="84" fitToHeight="0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Details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Alexander</dc:creator>
  <cp:lastModifiedBy>Anna Martin</cp:lastModifiedBy>
  <cp:lastPrinted>2017-11-03T12:18:03Z</cp:lastPrinted>
  <dcterms:created xsi:type="dcterms:W3CDTF">2017-10-24T15:25:38Z</dcterms:created>
  <dcterms:modified xsi:type="dcterms:W3CDTF">2020-12-07T18:58:47Z</dcterms:modified>
</cp:coreProperties>
</file>