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H:\_  Business Development\Procurement\Virginia Procurement Program\VSA Vehicles\Vehicle Worksheets\2020-2021 Contract Year\Worksheets\"/>
    </mc:Choice>
  </mc:AlternateContent>
  <xr:revisionPtr revIDLastSave="0" documentId="13_ncr:1_{4C8522D7-9377-4B6B-BEFD-7E40F6C3D39F}" xr6:coauthVersionLast="45" xr6:coauthVersionMax="45" xr10:uidLastSave="{00000000-0000-0000-0000-000000000000}"/>
  <bookViews>
    <workbookView xWindow="-120" yWindow="-120" windowWidth="29040" windowHeight="15840" xr2:uid="{00000000-000D-0000-FFFF-FFFF00000000}"/>
  </bookViews>
  <sheets>
    <sheet name="Order Details" sheetId="2" r:id="rId1"/>
    <sheet name="Sheet2"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9" i="2" l="1"/>
  <c r="E112" i="2" l="1"/>
  <c r="E38" i="2" l="1"/>
  <c r="E39" i="2"/>
  <c r="E40" i="2"/>
  <c r="E37" i="2"/>
  <c r="E47" i="2" l="1"/>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10" i="2"/>
  <c r="E111" i="2"/>
  <c r="E46" i="2"/>
  <c r="D33" i="2"/>
  <c r="E33" i="2" s="1"/>
  <c r="E113" i="2" l="1"/>
  <c r="E13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Alexander</author>
  </authors>
  <commentList>
    <comment ref="B36" authorId="0" shapeId="0" xr:uid="{00000000-0006-0000-0000-000001000000}">
      <text>
        <r>
          <rPr>
            <b/>
            <sz val="9"/>
            <color indexed="81"/>
            <rFont val="Tahoma"/>
            <family val="2"/>
          </rPr>
          <t>Choose Zone from Dropdown Menu</t>
        </r>
      </text>
    </comment>
  </commentList>
</comments>
</file>

<file path=xl/sharedStrings.xml><?xml version="1.0" encoding="utf-8"?>
<sst xmlns="http://schemas.openxmlformats.org/spreadsheetml/2006/main" count="220" uniqueCount="209">
  <si>
    <t>Base Unit Price</t>
  </si>
  <si>
    <t>Zone</t>
  </si>
  <si>
    <t xml:space="preserve">        Type of Vehicle                            </t>
  </si>
  <si>
    <t>Quantity</t>
  </si>
  <si>
    <t>Order Code Delete Options</t>
  </si>
  <si>
    <t>Unit Price</t>
  </si>
  <si>
    <t>Qty Price</t>
  </si>
  <si>
    <t>Order Code Add Options</t>
  </si>
  <si>
    <t>Total Per Unit</t>
  </si>
  <si>
    <t>Total of All Units</t>
  </si>
  <si>
    <t>Chesapeake</t>
  </si>
  <si>
    <t>64E</t>
  </si>
  <si>
    <t>65L</t>
  </si>
  <si>
    <t>87P</t>
  </si>
  <si>
    <t>65U</t>
  </si>
  <si>
    <t>66A</t>
  </si>
  <si>
    <t>86T</t>
  </si>
  <si>
    <t>66B</t>
  </si>
  <si>
    <t>67H</t>
  </si>
  <si>
    <t>67U</t>
  </si>
  <si>
    <t>43D</t>
  </si>
  <si>
    <t>17T</t>
  </si>
  <si>
    <t>21L</t>
  </si>
  <si>
    <t>96W</t>
  </si>
  <si>
    <t>60A</t>
  </si>
  <si>
    <t>63L</t>
  </si>
  <si>
    <t>63B</t>
  </si>
  <si>
    <t>51P</t>
  </si>
  <si>
    <t>51W</t>
  </si>
  <si>
    <t>51R</t>
  </si>
  <si>
    <t>51T</t>
  </si>
  <si>
    <t>51S</t>
  </si>
  <si>
    <t>51V</t>
  </si>
  <si>
    <t>92G</t>
  </si>
  <si>
    <t>92R</t>
  </si>
  <si>
    <t>76D</t>
  </si>
  <si>
    <t>87R</t>
  </si>
  <si>
    <t>52P</t>
  </si>
  <si>
    <t>16C</t>
  </si>
  <si>
    <t>85R</t>
  </si>
  <si>
    <t>59E</t>
  </si>
  <si>
    <t>59B</t>
  </si>
  <si>
    <t>59D</t>
  </si>
  <si>
    <t>59F</t>
  </si>
  <si>
    <t>59J</t>
  </si>
  <si>
    <t>59C</t>
  </si>
  <si>
    <t>59G</t>
  </si>
  <si>
    <t>90D</t>
  </si>
  <si>
    <t>90E</t>
  </si>
  <si>
    <t>90F</t>
  </si>
  <si>
    <t>90G</t>
  </si>
  <si>
    <t>47A</t>
  </si>
  <si>
    <t>55F</t>
  </si>
  <si>
    <t>76R</t>
  </si>
  <si>
    <t>17A</t>
  </si>
  <si>
    <t>63V</t>
  </si>
  <si>
    <t>60R</t>
  </si>
  <si>
    <t>18X</t>
  </si>
  <si>
    <t>Noise Suppression Bonds (Ground Straps)</t>
  </si>
  <si>
    <t>Colonial</t>
  </si>
  <si>
    <t>68G</t>
  </si>
  <si>
    <t>Dogwood</t>
  </si>
  <si>
    <t>Awarded Dealer</t>
  </si>
  <si>
    <t>Sheehy Ford of Richmond</t>
  </si>
  <si>
    <t>Heritage</t>
  </si>
  <si>
    <t>(Please select your zone from drop down menu below)</t>
  </si>
  <si>
    <t>Delivery Fee - Dogwood District</t>
  </si>
  <si>
    <t>Delivery Fee - Colonial District</t>
  </si>
  <si>
    <t>Delivery Fee - Heritage District</t>
  </si>
  <si>
    <t>Delivery Fee - Chesapeake District</t>
  </si>
  <si>
    <t xml:space="preserve">AWD 3.0L V6 EcoBoost® with 10-Speed Automatic Transmission – (148-MPH Top Speed)Note: Deletes Regenerative Braking and Lithium-Ion Battery Pack; adds 250-Amp Alternator, replaces H7 AGM battery (800 CCA/80-amp) with H7 SLI battery (730 CCA/80-amp) and replaces
19-gallon tank with 21.4-gallon tank) </t>
  </si>
  <si>
    <t>99C/44U</t>
  </si>
  <si>
    <t xml:space="preserve">3.3L V6 Direct-Injection Hybrid Engine System </t>
  </si>
  <si>
    <t>99W</t>
  </si>
  <si>
    <t>Front Headlamp Lighting Solution: Includes LED Low beam/High beam headlamp, Wig-wag function and Red/Blue/White LED sidewarning lights (driver's side White/Red / passenger side White/Blue); Includes pre-wire for grille LED lights, siren and speaker (60A); Wiring, LED lights
included. Controller "not" included WILL NOT PASS VA STATE INSPECTION 1</t>
  </si>
  <si>
    <t xml:space="preserve">Tail Lamp / Police Interceptor Housing Only: Pre-existing holes with standard twist lock sealed capability (does not include LED strobe)(eliminates need to drill housing assemblies) </t>
  </si>
  <si>
    <t xml:space="preserve">Tail Lamp Lighting Solution: Includes LED lights plus two (2) rear integrated hemispheric lighthead white LED side warning lights in taillamps; LED lights only. Wiring, controller "not" included </t>
  </si>
  <si>
    <t xml:space="preserve">Rear Lighting Solution: Includes two (2) backlit flashing linear high-intensity LED lights (driver's side red / passenger side blue) mounted to inside liftgate glass; Includes two (2) backlit flashing linear high-intensity LED lights (driver's side red / Passenger side blue) installed on inside lip of liftgate (lights activate when liftgate is open); LED lights only. Wiring, controller "not" included </t>
  </si>
  <si>
    <t>66C</t>
  </si>
  <si>
    <t>Interior Upgrade Package: 1st and 2nd Row Carpet Floor Covering• Cloth Seats – Rear• Center Floor Console less shifter w/unique Police console finish plate• Includes Console and Top Plate with 2 cup holders• Floor Mats, front and rear (carpeted)• Deletes the standard console mounting plate (85D)• SYNC® 3– Enhanced Voice Recognition Communications and Entertainment System– 4.2" Color LCD Screen Center-Stack "Smart Display"– AppLink®– 911 Assist® REQ F6</t>
  </si>
  <si>
    <t>Ready for the Road Package:All-in Complete Package – Includes Police Interceptor Packages: 66A, 66B, 66C, plus• Whelen Cencom Light Controller Head with dimmable backlight• Whelen Cencom Relay Center / Siren / Amp w/Traffic Advisor control (mounted behind 2nd rowseat)•
Light Controller / Relay Cencom Wiring (wiring harness) w/additional input/output pigtails• High current pigtail• Whelen Specific WECAN Cable (console to cargo area) connects Cencom to Control Head• Pre-wiring for grille LED lights, siren and speaker (60A)• Rear console plate (85R) – contours through 2nd row; channel for wiring• Grille linear LED Lights (Red / Blue) and harness• 100-Watt Siren / Speaker• Hidden Door-Lock Plunger w/Rear-door controls inoperable (locks, handles and windows) (52P)Note: Not available with options: 66A, 66B, 66C, 67U and 65U WILL NOT PASS VA STATE INSPECTION 1</t>
  </si>
  <si>
    <t xml:space="preserve">Ultimate Wiring Package Includes the following:• Rear console mounting plate (85R) – contours through 2nd row; channel for wiring• Pre-wiring for grille LED lights, siren and speaker (60A)• Wiring harness I/P to rear cargo area (overlay)– Two (2) light cables – supports up to six (6) LED
lights (engine compartment/grille)– One (1) 10-amp siren/speaker circuit engine cargo area• Rear hatch/cargo area wiring – supports up to six (6) rear LED lights• Does "not" include LED lights, side connectors or controller– Recommend Police Wire Harness Connector Kits 47C and 21P Note: Not available with options: 65U, 67H </t>
  </si>
  <si>
    <t>Remote Keyless</t>
  </si>
  <si>
    <t xml:space="preserve">Dark Car Feature – Courtesy lamps disabled when any door is opened </t>
  </si>
  <si>
    <t xml:space="preserve">Daytime Running Lamps </t>
  </si>
  <si>
    <t>Switchable Red/White Lighting in Cargo Area (deletes 3rd row overhead map light)</t>
  </si>
  <si>
    <t>Front Warning Auxiliary LED Lights (Driver side – Red / Passenger side – Blue) Note: Requires 60A</t>
  </si>
  <si>
    <t xml:space="preserve">Front Interior Visor Light Bar (LED): Super low-profile warning LED light bar fully integrated into the top of the windshield near the headliner – fully programable. (Red/Red or Blue/Blue operation. White "take down" and "scene"capabilities) Note: Front Console Plate no longer required; can be ordered with Interior Upgrade Package (65U) </t>
  </si>
  <si>
    <t>Pre-wiring for grille LED lights, siren and speaker</t>
  </si>
  <si>
    <t>Rear Quarter Glass Side Marker LED Lights (Driver side – Red / passenger side – Blue)</t>
  </si>
  <si>
    <t>96T</t>
  </si>
  <si>
    <t>Rear Spoiler Traffic Warning Lights (LED): Fully integrated in rear spoiler for enhanced visibility; Provides red/blue/amber directional lighting – fully programmable; Note: Rear Console Plate no 
longer required; can be ordered with Interior Upgrade Package (65U)</t>
  </si>
  <si>
    <t>Side Marker LED – Sideview Mirrors (Driver side – Red / Passenger side – Blue): Located on exterior mirror housing; LED lights only. Wiring, controller "not" included; Note: Recommend using Ready for the Road Package (67H) or Ultimate Wiring Package (67U) REQ 60A</t>
  </si>
  <si>
    <t xml:space="preserve">Spot Lamp Prep Kit, Driver Only - Note: Does not include spot lamp housing and bulb </t>
  </si>
  <si>
    <t>Spot Lamp Prep Kit, Dual Driver and Passenger - Note: Does not include spot lamp housing and bulbs</t>
  </si>
  <si>
    <t xml:space="preserve">Spot Lamp – LED Bulb: Driver Only (Unity) </t>
  </si>
  <si>
    <t xml:space="preserve">Spot Lamp – LED Bulb: Driver Only (Whelen) </t>
  </si>
  <si>
    <t xml:space="preserve">Spot Lamp – LED Bulb: Dual (driver and passenger) (Unity) </t>
  </si>
  <si>
    <t xml:space="preserve">Spot Lamp – LED Bulb: Dual (driver and passenger) (Whelen) </t>
  </si>
  <si>
    <t xml:space="preserve">Body - Glass – Solar Tint 2nd Row door glass, Rear Quarter and Liftgate Window (Deletes Privacy Glass) </t>
  </si>
  <si>
    <t xml:space="preserve">Body - Glass – Solar Tint 2nd Row Only door glass, Privacy Glass on Rear Quarter and Liftgate Window </t>
  </si>
  <si>
    <t xml:space="preserve">Body - Underbody Deflector Plate (engine and transmission shield) </t>
  </si>
  <si>
    <t xml:space="preserve">Wheel Covers (18" Full Face Wheel Cover) - Note: Only available with the standard Police wheel, not available with 64E </t>
  </si>
  <si>
    <t xml:space="preserve">18" Painted Aluminum Wheel - Note: Spare wheel is an 18" conventional (Police) black steel wheel. Not available with 65L. </t>
  </si>
  <si>
    <t>NC</t>
  </si>
  <si>
    <t xml:space="preserve">Rear View Camera displayed in rear view mirror (Includes Electrochromic Rear View Mirror) Note: This option replaces the standard display in the center stack area.Note: Camera can only be
displayed in the center stack (std) "OR" the rear view mirror (87R) </t>
  </si>
  <si>
    <t>Rear Camera On-Demand – allows driver to enable rear camera on-demand (10-second timer)</t>
  </si>
  <si>
    <t>19V</t>
  </si>
  <si>
    <t xml:space="preserve">Hidden Door-Lock Plunger w/Rear-door controls inoperable (locks, handles and windows) Note: Not available with 68G. Note: Can manually remove window or door disable plate with special tool; Note: Locks/windows operable from driver's door switches </t>
  </si>
  <si>
    <t xml:space="preserve">Rear-Door controls Inoperable / Locks Inoperable (locks, handles and windows) Note: Not available with 52P. Note: Can manually remove window or door disable plate; Note: Locks/windows operable from driver's door switches with special tool </t>
  </si>
  <si>
    <t>18D</t>
  </si>
  <si>
    <t xml:space="preserve">Global Lock / Unlock feature (Door-panel switches will lock/unlock all doors and rear liftgate.  Eliminates overhead console liftgate unlock switch and 45-second timer. Also eliminates the blue liftgate release button if ordered with Remote Keyless) </t>
  </si>
  <si>
    <t>Keyed Alike – 1435x</t>
  </si>
  <si>
    <t xml:space="preserve">Keyed Alike – 1284x </t>
  </si>
  <si>
    <t xml:space="preserve">Keyed Alike – 0135x </t>
  </si>
  <si>
    <t>Keyed Alike – 0576x</t>
  </si>
  <si>
    <t>Keyed Alike – 1111x</t>
  </si>
  <si>
    <t xml:space="preserve">Keyed Alike – 1294x </t>
  </si>
  <si>
    <t>Keyed Alike – 0151x</t>
  </si>
  <si>
    <t>Badge Delete - Deletes the "Police Interceptor" badging on rear liftgate; Deletes the "Interceptor" badging on front hood (EcoBoost®)</t>
  </si>
  <si>
    <t>16D</t>
  </si>
  <si>
    <t xml:space="preserve">1st and 2nd row carpet floor covering (includes floor mats, front and rear) </t>
  </si>
  <si>
    <t xml:space="preserve">2nd Row Cloth Seats </t>
  </si>
  <si>
    <t>88F</t>
  </si>
  <si>
    <t xml:space="preserve">Power passenger seat (8-way) w/2-way manual recline and lumbar) </t>
  </si>
  <si>
    <t xml:space="preserve">Front Console Plate – DeleteNote: Not available with option: 67H, 67U, 85R </t>
  </si>
  <si>
    <t>85D</t>
  </si>
  <si>
    <t>Rear Center Seat Delete (includes center seat delete tray) Note: Not available with 65U or vinyl rear seats REQ F6</t>
  </si>
  <si>
    <t>85S</t>
  </si>
  <si>
    <t>Rear Console Plate - Note: Not available with option: 65U, 85D</t>
  </si>
  <si>
    <t>Ballistic Door-Panels (Level III+) – Driver Front-Door</t>
  </si>
  <si>
    <t xml:space="preserve">Ballistic Door-Panels (Level III+) – Driver &amp; Pass Front-Doors1 </t>
  </si>
  <si>
    <t xml:space="preserve">Ballistic Door-Panels (Level IV+) – Driver Front-Door Only2 </t>
  </si>
  <si>
    <t>Ballistic Door-Panels (Level IV+) – Driver &amp; Pass Front-Door Only2</t>
  </si>
  <si>
    <t>68B</t>
  </si>
  <si>
    <t xml:space="preserve">Police Perimeter Alert – detects motion in an approximately 270-degree radius on sides and back ofvehicle; if movement is determined to be a threat, chime will sound at level 1. Doors will lock and windows will automatically go up at level II. Includes visual display in center stack with
tracking. </t>
  </si>
  <si>
    <t>76P</t>
  </si>
  <si>
    <t xml:space="preserve">Pre-Collision Assist with Pedestrian Detection (includes Forward Collision Warning and Automatic Emergency Braking and unique disable switch for Law Enforcement use) Note: Not available with option 96W </t>
  </si>
  <si>
    <t xml:space="preserve">Mirrors – Heated Sideview - Note: Not required when ordering BLIS® (heated mirror is included with BLIS®) </t>
  </si>
  <si>
    <t>Perimeter Anti-Theft Alarm; Activated by Hood, Door or Liftgate; when unauthorized entry occurs, system will flash the headlamps, parking lamps and sound the horn; Requires Keyless-Entry Key Fob (55F)
REQ 55F</t>
  </si>
  <si>
    <t xml:space="preserve">Police Engine Idle feature: This feature allows you to leave the engine running and prevents your vehicle from unauthorizeduse when outside of your vehicle. Allows the key to be removed from ignition while vehicle remainsidling. </t>
  </si>
  <si>
    <t>Reverse Sensing System</t>
  </si>
  <si>
    <t xml:space="preserve">Aux Air Conditioning - Note: Now available with Cargo Storage Vault (63V). </t>
  </si>
  <si>
    <t xml:space="preserve">Cargo Storage Vault (includes lockable door and compartment light) Note: Now available with Aux Air Conditioning (17A). </t>
  </si>
  <si>
    <t xml:space="preserve">H8 AGM Battery (900 CCA/92-amp) </t>
  </si>
  <si>
    <t>19K</t>
  </si>
  <si>
    <t xml:space="preserve">100 Watt Siren/Speaker (includes bracket and pigtail) </t>
  </si>
  <si>
    <t>Virginia Public Body Procurement Worksheet</t>
  </si>
  <si>
    <t>The Virginia Sheriffs' Association's Vehicle Procurement Program is open to all public bodies within the Commonwealth of Virginia.</t>
  </si>
  <si>
    <t xml:space="preserve"> </t>
  </si>
  <si>
    <r>
      <rPr>
        <b/>
        <i/>
        <sz val="9"/>
        <color rgb="FFFF0000"/>
        <rFont val="Arial"/>
        <family val="2"/>
      </rPr>
      <t xml:space="preserve">Disclaimer: </t>
    </r>
    <r>
      <rPr>
        <i/>
        <sz val="9"/>
        <color rgb="FFFF0000"/>
        <rFont val="Arial"/>
        <family val="2"/>
      </rPr>
      <t>Please contact awarded dealer before issuing purchase order. Pricing is subject to change.</t>
    </r>
  </si>
  <si>
    <t xml:space="preserve">Click on the dealer directory below for all contact information. </t>
  </si>
  <si>
    <t>Dealer Directory</t>
  </si>
  <si>
    <t>Click here for a listing of all standard equipment including, but not limited to standard engine and powertrain.</t>
  </si>
  <si>
    <t>Purchasing Agency:</t>
  </si>
  <si>
    <t>Color (Specify Color per Quantity):</t>
  </si>
  <si>
    <t>Please use a separate worksheet per vehicle when ordering multiple vehicles with different options.</t>
  </si>
  <si>
    <t>If you would like to pick up your vehicle from the dealer please enter a negative quantity amount for the delivery fee of the district you are purchasing from - For Example: -2 (For 2 Vehicles)</t>
  </si>
  <si>
    <t xml:space="preserve">A quantity must be entered for all desired options below. </t>
  </si>
  <si>
    <t>When ordering vehicles with the exact same options, please enter the number of vehicles as the quantity for all options below. For example, if you are ordering 2 vehicles enter 2 for all requested options)</t>
  </si>
  <si>
    <r>
      <rPr>
        <b/>
        <i/>
        <sz val="11"/>
        <color theme="8" tint="-0.249977111117893"/>
        <rFont val="Arial"/>
        <family val="2"/>
      </rPr>
      <t xml:space="preserve">Next Steps: </t>
    </r>
    <r>
      <rPr>
        <i/>
        <sz val="11"/>
        <color theme="8" tint="-0.249977111117893"/>
        <rFont val="Arial"/>
        <family val="2"/>
      </rPr>
      <t xml:space="preserve">Please submit completed worksheet to contracted dealer to confirm all pricing as pricing is subject to change. </t>
    </r>
  </si>
  <si>
    <t>Original purchase order must be sent to contracted dealer.</t>
  </si>
  <si>
    <t>A copy of all purchase orders must be sent to Kaylyn Mtiman at kmitman@virginiasheriffs.org</t>
  </si>
  <si>
    <t>For assistance with the worksheet and any questions regarding this Procurement Program please contact Anna Martin at (919) 459-1072.</t>
  </si>
  <si>
    <t>2021 Ford Police Interceptor Utility AWD (K8A)</t>
  </si>
  <si>
    <t>The 2021 Ford Police Interceptor Utility AWD (K8A) purchased through this contract comes with all the standard equipment as specified by the manufacturer for this model and VSA's base vehicle specification(s) requirements which are included and made a part of this contract's vehicle base price as awarded by specification by zone.</t>
  </si>
  <si>
    <t>Exterior Color:</t>
  </si>
  <si>
    <t>Medium Brown Metallic</t>
  </si>
  <si>
    <t>Arizona Beige Metallic Clearcoat</t>
  </si>
  <si>
    <t>Vermillion Red</t>
  </si>
  <si>
    <t>Blue Metallic</t>
  </si>
  <si>
    <t>Smokestone Metallic</t>
  </si>
  <si>
    <t>Kodiak Brown Metallic</t>
  </si>
  <si>
    <t>Dark Toreador Red Metallic</t>
  </si>
  <si>
    <t>Iconic Silver Metallic</t>
  </si>
  <si>
    <t>Dark Blue</t>
  </si>
  <si>
    <t>Royal Blue</t>
  </si>
  <si>
    <t>Light Blue Metallic</t>
  </si>
  <si>
    <t>Silver Grey Metallic</t>
  </si>
  <si>
    <t>Sterling Grey Metallic</t>
  </si>
  <si>
    <t>Agate Black</t>
  </si>
  <si>
    <t>Medium Titanium Metallic</t>
  </si>
  <si>
    <t>Oxford White</t>
  </si>
  <si>
    <t>Carbonized Grey</t>
  </si>
  <si>
    <t>BU</t>
  </si>
  <si>
    <t>E3</t>
  </si>
  <si>
    <t>E4</t>
  </si>
  <si>
    <t>FT</t>
  </si>
  <si>
    <t>HG</t>
  </si>
  <si>
    <t>J1</t>
  </si>
  <si>
    <t>JL</t>
  </si>
  <si>
    <t>JS</t>
  </si>
  <si>
    <t>LK</t>
  </si>
  <si>
    <t>LM</t>
  </si>
  <si>
    <t>LN</t>
  </si>
  <si>
    <t>TN</t>
  </si>
  <si>
    <t>UJ</t>
  </si>
  <si>
    <t>UM</t>
  </si>
  <si>
    <t>YG</t>
  </si>
  <si>
    <t>YZ</t>
  </si>
  <si>
    <t>M7</t>
  </si>
  <si>
    <t xml:space="preserve">BLIS® – Blind Spot Monitoring with Cross-traffic Alert </t>
  </si>
  <si>
    <t>55B</t>
  </si>
  <si>
    <t>Low-Band Frequency Noise Suppression Kit</t>
  </si>
  <si>
    <t>68E</t>
  </si>
  <si>
    <t>OBD - II Split Connector</t>
  </si>
  <si>
    <t>61B</t>
  </si>
  <si>
    <t>Bid 21-04-0925</t>
  </si>
  <si>
    <t xml:space="preserve">  Specification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</si>
</sst>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
    <numFmt numFmtId="165" formatCode="&quot;$&quot;#,##0.00"/>
  </numFmts>
  <fonts count="24" x14ac:knownFonts="1">
    <font>
      <sz val="11"/>
      <color theme="1"/>
      <name val="Calibri"/>
      <family val="2"/>
      <scheme val="minor"/>
    </font>
    <font>
      <b/>
      <sz val="9"/>
      <color indexed="81"/>
      <name val="Tahoma"/>
      <family val="2"/>
    </font>
    <font>
      <b/>
      <sz val="11"/>
      <color theme="1"/>
      <name val="Arial"/>
      <family val="2"/>
    </font>
    <font>
      <sz val="11"/>
      <color theme="1"/>
      <name val="Arial"/>
      <family val="2"/>
    </font>
    <font>
      <b/>
      <sz val="17"/>
      <name val="Arial"/>
      <family val="2"/>
    </font>
    <font>
      <sz val="10"/>
      <name val="Arial"/>
      <family val="2"/>
    </font>
    <font>
      <sz val="10"/>
      <color rgb="FF000000"/>
      <name val="Arial"/>
      <family val="2"/>
    </font>
    <font>
      <b/>
      <sz val="16"/>
      <color theme="1"/>
      <name val="Arial"/>
      <family val="2"/>
    </font>
    <font>
      <b/>
      <sz val="11"/>
      <name val="Arial"/>
      <family val="2"/>
    </font>
    <font>
      <b/>
      <sz val="14"/>
      <color theme="1"/>
      <name val="Arial"/>
      <family val="2"/>
    </font>
    <font>
      <b/>
      <u/>
      <sz val="14"/>
      <color theme="1"/>
      <name val="Arial"/>
      <family val="2"/>
    </font>
    <font>
      <sz val="11"/>
      <name val="Arial"/>
      <family val="2"/>
    </font>
    <font>
      <sz val="11"/>
      <color rgb="FF000000"/>
      <name val="Arial"/>
      <family val="2"/>
    </font>
    <font>
      <b/>
      <sz val="11"/>
      <color rgb="FFFF0000"/>
      <name val="Arial"/>
      <family val="2"/>
    </font>
    <font>
      <u/>
      <sz val="11"/>
      <color theme="10"/>
      <name val="Calibri"/>
      <family val="2"/>
      <scheme val="minor"/>
    </font>
    <font>
      <b/>
      <u/>
      <sz val="16"/>
      <color theme="1"/>
      <name val="Arial"/>
      <family val="2"/>
    </font>
    <font>
      <i/>
      <sz val="9"/>
      <color theme="1"/>
      <name val="Arial"/>
      <family val="2"/>
    </font>
    <font>
      <i/>
      <sz val="9"/>
      <color rgb="FFFF0000"/>
      <name val="Arial"/>
      <family val="2"/>
    </font>
    <font>
      <b/>
      <i/>
      <sz val="9"/>
      <color rgb="FFFF0000"/>
      <name val="Arial"/>
      <family val="2"/>
    </font>
    <font>
      <i/>
      <sz val="11"/>
      <color theme="8" tint="-0.249977111117893"/>
      <name val="Arial"/>
      <family val="2"/>
    </font>
    <font>
      <b/>
      <i/>
      <sz val="11"/>
      <color theme="8" tint="-0.249977111117893"/>
      <name val="Arial"/>
      <family val="2"/>
    </font>
    <font>
      <sz val="11"/>
      <color rgb="FFFF0000"/>
      <name val="Arial"/>
      <family val="2"/>
    </font>
    <font>
      <sz val="8"/>
      <name val="Calibri"/>
      <family val="2"/>
      <scheme val="minor"/>
    </font>
    <font>
      <b/>
      <sz val="8"/>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63">
    <xf numFmtId="0" fontId="0" fillId="0" borderId="0" xfId="0"/>
    <xf numFmtId="0" fontId="2" fillId="0" borderId="0" xfId="0" applyFont="1" applyAlignment="1">
      <alignment horizontal="center"/>
    </xf>
    <xf numFmtId="0" fontId="3" fillId="0" borderId="0" xfId="0" applyFont="1"/>
    <xf numFmtId="0" fontId="3" fillId="0" borderId="0" xfId="0" applyFont="1" applyAlignment="1">
      <alignment horizontal="right"/>
    </xf>
    <xf numFmtId="0" fontId="4" fillId="0" borderId="0" xfId="0" applyFont="1" applyAlignment="1">
      <alignment horizontal="center"/>
    </xf>
    <xf numFmtId="0" fontId="3" fillId="0" borderId="0" xfId="0" applyFont="1" applyAlignment="1">
      <alignment horizontal="center"/>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164" fontId="6" fillId="0" borderId="0" xfId="0" applyNumberFormat="1" applyFont="1" applyFill="1" applyBorder="1" applyAlignment="1">
      <alignment horizontal="right" vertical="top"/>
    </xf>
    <xf numFmtId="0" fontId="3" fillId="0" borderId="0" xfId="0" applyFont="1" applyAlignment="1">
      <alignment wrapText="1"/>
    </xf>
    <xf numFmtId="0" fontId="8" fillId="0" borderId="0" xfId="0" applyFont="1" applyFill="1" applyBorder="1" applyAlignment="1">
      <alignment horizontal="center" vertical="top"/>
    </xf>
    <xf numFmtId="0" fontId="2" fillId="0" borderId="0" xfId="0" applyFont="1" applyAlignment="1">
      <alignment horizontal="right"/>
    </xf>
    <xf numFmtId="0" fontId="3" fillId="2" borderId="1" xfId="0" applyFont="1" applyFill="1" applyBorder="1" applyAlignment="1">
      <alignment horizontal="center"/>
    </xf>
    <xf numFmtId="0" fontId="2" fillId="2" borderId="1" xfId="0" applyFont="1" applyFill="1" applyBorder="1" applyAlignment="1">
      <alignment horizontal="center"/>
    </xf>
    <xf numFmtId="0" fontId="3" fillId="0" borderId="1" xfId="0" applyFont="1" applyBorder="1"/>
    <xf numFmtId="165" fontId="3" fillId="0" borderId="1" xfId="0" applyNumberFormat="1" applyFont="1" applyBorder="1" applyAlignment="1">
      <alignment horizontal="right"/>
    </xf>
    <xf numFmtId="44" fontId="3" fillId="3" borderId="1" xfId="0" applyNumberFormat="1" applyFont="1" applyFill="1" applyBorder="1"/>
    <xf numFmtId="0" fontId="9" fillId="0" borderId="0" xfId="0" applyFont="1" applyAlignment="1">
      <alignment horizontal="center"/>
    </xf>
    <xf numFmtId="165" fontId="3" fillId="0" borderId="0" xfId="0" applyNumberFormat="1" applyFont="1" applyAlignment="1">
      <alignment horizontal="right"/>
    </xf>
    <xf numFmtId="0" fontId="10" fillId="0" borderId="0" xfId="0" applyFont="1" applyAlignment="1">
      <alignment horizontal="center"/>
    </xf>
    <xf numFmtId="0" fontId="3" fillId="0" borderId="1" xfId="0" applyFont="1" applyBorder="1" applyAlignment="1">
      <alignment wrapText="1"/>
    </xf>
    <xf numFmtId="0" fontId="10" fillId="0" borderId="0" xfId="0" applyFont="1" applyAlignment="1">
      <alignment horizontal="center" wrapText="1"/>
    </xf>
    <xf numFmtId="8" fontId="3" fillId="0" borderId="1" xfId="0" applyNumberFormat="1" applyFont="1" applyBorder="1" applyAlignment="1">
      <alignment horizontal="right"/>
    </xf>
    <xf numFmtId="0" fontId="11" fillId="0" borderId="1" xfId="0" applyFont="1" applyFill="1" applyBorder="1" applyAlignment="1">
      <alignment horizontal="left" vertical="top" wrapText="1"/>
    </xf>
    <xf numFmtId="165" fontId="3" fillId="3" borderId="1" xfId="0" applyNumberFormat="1" applyFont="1" applyFill="1" applyBorder="1"/>
    <xf numFmtId="0" fontId="3" fillId="3" borderId="1" xfId="0" applyFont="1" applyFill="1" applyBorder="1"/>
    <xf numFmtId="0" fontId="2" fillId="0" borderId="2" xfId="0" applyFont="1" applyBorder="1" applyAlignment="1">
      <alignment horizontal="center"/>
    </xf>
    <xf numFmtId="0" fontId="2" fillId="0" borderId="2" xfId="0" applyFont="1" applyBorder="1"/>
    <xf numFmtId="0" fontId="2" fillId="0" borderId="2" xfId="0" applyFont="1" applyFill="1" applyBorder="1" applyAlignment="1">
      <alignment horizontal="left" vertical="top"/>
    </xf>
    <xf numFmtId="0" fontId="8" fillId="0" borderId="2" xfId="0" applyFont="1" applyFill="1" applyBorder="1" applyAlignment="1">
      <alignment horizontal="left" vertical="top"/>
    </xf>
    <xf numFmtId="0" fontId="2" fillId="0" borderId="2" xfId="0" applyFont="1" applyFill="1" applyBorder="1" applyAlignment="1">
      <alignment horizontal="center" vertical="top"/>
    </xf>
    <xf numFmtId="0" fontId="11" fillId="0" borderId="0" xfId="0" applyFont="1" applyFill="1" applyBorder="1" applyAlignment="1">
      <alignment horizontal="left" vertical="top"/>
    </xf>
    <xf numFmtId="0" fontId="11" fillId="0" borderId="0" xfId="0" applyFont="1" applyFill="1" applyBorder="1" applyAlignment="1">
      <alignment horizontal="right" vertical="top"/>
    </xf>
    <xf numFmtId="164" fontId="12" fillId="0" borderId="0" xfId="0" applyNumberFormat="1" applyFont="1" applyFill="1" applyBorder="1" applyAlignment="1">
      <alignment horizontal="right" vertical="top"/>
    </xf>
    <xf numFmtId="0" fontId="3" fillId="0" borderId="2" xfId="0" applyFont="1" applyBorder="1" applyAlignment="1"/>
    <xf numFmtId="0" fontId="7" fillId="0" borderId="3" xfId="0" applyFont="1" applyBorder="1" applyAlignment="1">
      <alignment wrapText="1"/>
    </xf>
    <xf numFmtId="0" fontId="7" fillId="0" borderId="0" xfId="0" applyFont="1" applyBorder="1" applyAlignment="1">
      <alignment wrapText="1"/>
    </xf>
    <xf numFmtId="0" fontId="13"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0" fontId="14" fillId="0" borderId="0" xfId="1" applyAlignment="1"/>
    <xf numFmtId="0" fontId="3" fillId="0" borderId="0" xfId="0" applyFont="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xf numFmtId="0" fontId="7" fillId="0" borderId="0" xfId="0" applyFont="1" applyAlignment="1">
      <alignment horizontal="center"/>
    </xf>
    <xf numFmtId="0" fontId="2" fillId="0" borderId="0" xfId="0" applyFont="1" applyAlignment="1">
      <alignment horizontal="right" wrapText="1"/>
    </xf>
    <xf numFmtId="0" fontId="2" fillId="0"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left"/>
    </xf>
    <xf numFmtId="0" fontId="19" fillId="0" borderId="0" xfId="0" applyFont="1" applyAlignment="1">
      <alignment horizontal="left" wrapText="1"/>
    </xf>
    <xf numFmtId="0" fontId="21" fillId="2" borderId="1" xfId="0" applyFont="1" applyFill="1" applyBorder="1" applyAlignment="1">
      <alignment horizontal="center"/>
    </xf>
    <xf numFmtId="44" fontId="21" fillId="3" borderId="1" xfId="0" applyNumberFormat="1" applyFont="1" applyFill="1" applyBorder="1"/>
    <xf numFmtId="0" fontId="23" fillId="0" borderId="1" xfId="0" applyFont="1" applyBorder="1"/>
    <xf numFmtId="0" fontId="23" fillId="0" borderId="1" xfId="0" applyFont="1" applyBorder="1" applyAlignment="1">
      <alignment horizontal="center"/>
    </xf>
    <xf numFmtId="0" fontId="11" fillId="0" borderId="1" xfId="0" applyFont="1" applyBorder="1" applyAlignment="1">
      <alignment horizontal="center"/>
    </xf>
    <xf numFmtId="8" fontId="11" fillId="0" borderId="1" xfId="0" applyNumberFormat="1" applyFont="1" applyBorder="1" applyAlignment="1">
      <alignment horizontal="right"/>
    </xf>
    <xf numFmtId="0" fontId="14" fillId="0" borderId="0" xfId="1" applyFill="1"/>
    <xf numFmtId="0" fontId="3"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1595437</xdr:colOff>
      <xdr:row>0</xdr:row>
      <xdr:rowOff>87312</xdr:rowOff>
    </xdr:from>
    <xdr:to>
      <xdr:col>1</xdr:col>
      <xdr:colOff>2730500</xdr:colOff>
      <xdr:row>6</xdr:row>
      <xdr:rowOff>73205</xdr:rowOff>
    </xdr:to>
    <xdr:pic>
      <xdr:nvPicPr>
        <xdr:cNvPr id="3" name="Picture 2">
          <a:extLst>
            <a:ext uri="{FF2B5EF4-FFF2-40B4-BE49-F238E27FC236}">
              <a16:creationId xmlns:a16="http://schemas.microsoft.com/office/drawing/2014/main" id="{0DE96793-3E2C-45E6-95FE-7380F5EE8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3812" y="87312"/>
          <a:ext cx="1135063" cy="10717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ncsheriffs.org/2020-2021%20Contract%20Year/21-04-0925-Awarded-Dealers.pdf" TargetMode="External"/><Relationship Id="rId1" Type="http://schemas.openxmlformats.org/officeDocument/2006/relationships/hyperlink" Target="https://vaveba.org/docs/19-02-0920R%20VSA%20Vehicles%20Award%20Spec%2089.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9"/>
  <sheetViews>
    <sheetView tabSelected="1" topLeftCell="A7" zoomScale="120" zoomScaleNormal="120" workbookViewId="0">
      <selection activeCell="A15" sqref="A15"/>
    </sheetView>
  </sheetViews>
  <sheetFormatPr defaultColWidth="9.140625" defaultRowHeight="14.25" x14ac:dyDescent="0.2"/>
  <cols>
    <col min="1" max="1" width="27.85546875" style="2" customWidth="1"/>
    <col min="2" max="2" width="69.140625" style="2" customWidth="1"/>
    <col min="3" max="3" width="10.140625" style="38" bestFit="1" customWidth="1"/>
    <col min="4" max="4" width="14.28515625" style="3" bestFit="1" customWidth="1"/>
    <col min="5" max="5" width="14.5703125" style="2" customWidth="1"/>
    <col min="6" max="16384" width="9.140625" style="2"/>
  </cols>
  <sheetData>
    <row r="1" spans="1:8" x14ac:dyDescent="0.2">
      <c r="C1" s="2"/>
    </row>
    <row r="2" spans="1:8" x14ac:dyDescent="0.2">
      <c r="C2" s="2"/>
    </row>
    <row r="3" spans="1:8" x14ac:dyDescent="0.2">
      <c r="C3" s="2"/>
    </row>
    <row r="4" spans="1:8" x14ac:dyDescent="0.2">
      <c r="C4" s="2"/>
    </row>
    <row r="5" spans="1:8" x14ac:dyDescent="0.2">
      <c r="C5" s="2"/>
    </row>
    <row r="6" spans="1:8" x14ac:dyDescent="0.2">
      <c r="C6" s="2"/>
    </row>
    <row r="7" spans="1:8" x14ac:dyDescent="0.2">
      <c r="C7" s="2"/>
    </row>
    <row r="8" spans="1:8" ht="20.25" x14ac:dyDescent="0.3">
      <c r="B8" s="46" t="s">
        <v>147</v>
      </c>
      <c r="C8" s="2"/>
    </row>
    <row r="9" spans="1:8" x14ac:dyDescent="0.2">
      <c r="C9" s="2"/>
    </row>
    <row r="10" spans="1:8" x14ac:dyDescent="0.2">
      <c r="B10" s="47" t="s">
        <v>148</v>
      </c>
      <c r="C10" s="2"/>
    </row>
    <row r="11" spans="1:8" x14ac:dyDescent="0.2">
      <c r="B11" s="47" t="s">
        <v>163</v>
      </c>
      <c r="C11" s="2"/>
    </row>
    <row r="12" spans="1:8" x14ac:dyDescent="0.2">
      <c r="B12" s="47"/>
      <c r="C12" s="2"/>
      <c r="H12" s="2" t="s">
        <v>149</v>
      </c>
    </row>
    <row r="13" spans="1:8" x14ac:dyDescent="0.2">
      <c r="A13" s="48" t="s">
        <v>150</v>
      </c>
      <c r="C13" s="2"/>
    </row>
    <row r="14" spans="1:8" x14ac:dyDescent="0.2">
      <c r="A14" s="48" t="s">
        <v>151</v>
      </c>
      <c r="C14" s="2"/>
    </row>
    <row r="15" spans="1:8" ht="15" x14ac:dyDescent="0.25">
      <c r="A15" s="61" t="s">
        <v>152</v>
      </c>
      <c r="C15" s="2"/>
    </row>
    <row r="16" spans="1:8" ht="13.5" customHeight="1" x14ac:dyDescent="0.2">
      <c r="C16" s="2"/>
    </row>
    <row r="17" spans="1:5" ht="18" x14ac:dyDescent="0.25">
      <c r="B17" s="17" t="s">
        <v>207</v>
      </c>
    </row>
    <row r="18" spans="1:5" ht="21.75" x14ac:dyDescent="0.3">
      <c r="A18" s="4"/>
      <c r="B18" s="49" t="s">
        <v>208</v>
      </c>
      <c r="D18" s="5"/>
    </row>
    <row r="19" spans="1:5" ht="21.75" x14ac:dyDescent="0.3">
      <c r="A19" s="4"/>
      <c r="B19" s="1"/>
      <c r="D19" s="5"/>
    </row>
    <row r="20" spans="1:5" s="27" customFormat="1" ht="15" x14ac:dyDescent="0.25">
      <c r="A20" s="29" t="s">
        <v>62</v>
      </c>
      <c r="B20" s="26" t="s">
        <v>2</v>
      </c>
      <c r="C20" s="26"/>
      <c r="D20" s="30" t="s">
        <v>1</v>
      </c>
      <c r="E20" s="28" t="s">
        <v>0</v>
      </c>
    </row>
    <row r="21" spans="1:5" x14ac:dyDescent="0.2">
      <c r="A21" s="31" t="s">
        <v>63</v>
      </c>
      <c r="B21" s="5" t="s">
        <v>164</v>
      </c>
      <c r="D21" s="32" t="s">
        <v>61</v>
      </c>
      <c r="E21" s="33">
        <v>32555</v>
      </c>
    </row>
    <row r="22" spans="1:5" x14ac:dyDescent="0.2">
      <c r="A22" s="31" t="s">
        <v>63</v>
      </c>
      <c r="B22" s="44" t="s">
        <v>164</v>
      </c>
      <c r="D22" s="32" t="s">
        <v>59</v>
      </c>
      <c r="E22" s="33">
        <v>32455</v>
      </c>
    </row>
    <row r="23" spans="1:5" x14ac:dyDescent="0.2">
      <c r="A23" s="31" t="s">
        <v>63</v>
      </c>
      <c r="B23" s="44" t="s">
        <v>164</v>
      </c>
      <c r="D23" s="32" t="s">
        <v>64</v>
      </c>
      <c r="E23" s="33">
        <v>32455</v>
      </c>
    </row>
    <row r="24" spans="1:5" x14ac:dyDescent="0.2">
      <c r="A24" s="31" t="s">
        <v>63</v>
      </c>
      <c r="B24" s="44" t="s">
        <v>164</v>
      </c>
      <c r="D24" s="32" t="s">
        <v>10</v>
      </c>
      <c r="E24" s="33">
        <v>32429</v>
      </c>
    </row>
    <row r="25" spans="1:5" x14ac:dyDescent="0.2">
      <c r="A25" s="6"/>
      <c r="B25" s="5"/>
      <c r="D25" s="7"/>
      <c r="E25" s="8"/>
    </row>
    <row r="26" spans="1:5" ht="42" customHeight="1" x14ac:dyDescent="0.2">
      <c r="A26" s="62" t="s">
        <v>165</v>
      </c>
      <c r="B26" s="62"/>
      <c r="C26" s="62"/>
      <c r="D26" s="62"/>
    </row>
    <row r="27" spans="1:5" ht="42" customHeight="1" x14ac:dyDescent="0.2">
      <c r="A27" s="39"/>
      <c r="B27" s="39"/>
      <c r="C27" s="39"/>
      <c r="D27" s="39"/>
    </row>
    <row r="28" spans="1:5" ht="42" customHeight="1" x14ac:dyDescent="0.25">
      <c r="A28" s="40" t="s">
        <v>153</v>
      </c>
      <c r="B28" s="9"/>
      <c r="C28" s="41"/>
      <c r="D28" s="9"/>
    </row>
    <row r="29" spans="1:5" ht="42" customHeight="1" x14ac:dyDescent="0.25">
      <c r="A29" s="50" t="s">
        <v>154</v>
      </c>
      <c r="B29" s="34"/>
      <c r="C29" s="41"/>
      <c r="D29" s="9"/>
    </row>
    <row r="30" spans="1:5" ht="60.75" customHeight="1" x14ac:dyDescent="0.3">
      <c r="A30" s="51" t="s">
        <v>155</v>
      </c>
      <c r="B30" s="35"/>
      <c r="C30" s="41"/>
      <c r="D30" s="9"/>
    </row>
    <row r="31" spans="1:5" ht="60.75" customHeight="1" x14ac:dyDescent="0.3">
      <c r="A31" s="52" t="s">
        <v>156</v>
      </c>
      <c r="B31" s="36"/>
      <c r="C31" s="41"/>
      <c r="D31" s="9"/>
    </row>
    <row r="32" spans="1:5" ht="15" x14ac:dyDescent="0.25">
      <c r="A32" s="10" t="s">
        <v>3</v>
      </c>
      <c r="B32" s="37" t="s">
        <v>65</v>
      </c>
      <c r="D32" s="11" t="s">
        <v>5</v>
      </c>
      <c r="E32" s="1" t="s">
        <v>6</v>
      </c>
    </row>
    <row r="33" spans="1:5" ht="15" x14ac:dyDescent="0.25">
      <c r="A33" s="12"/>
      <c r="B33" s="13" t="s">
        <v>61</v>
      </c>
      <c r="C33" s="42"/>
      <c r="D33" s="15">
        <f>IF(B33=F29,#REF!,IF(B33=D21,E21,IF(B33=D22,E22,IF(B33=D23,E23,IF(B33=D24,E24)))))</f>
        <v>32555</v>
      </c>
      <c r="E33" s="16" t="str">
        <f>IF(AND(ISNUMBER(A33),ISNUMBER(D33)),D33*A33,"")</f>
        <v/>
      </c>
    </row>
    <row r="34" spans="1:5" ht="18" x14ac:dyDescent="0.25">
      <c r="B34" s="17"/>
      <c r="D34" s="18"/>
    </row>
    <row r="35" spans="1:5" ht="114.75" x14ac:dyDescent="0.25">
      <c r="A35" s="52" t="s">
        <v>157</v>
      </c>
      <c r="B35" s="17"/>
      <c r="C35" s="44"/>
      <c r="D35" s="18"/>
    </row>
    <row r="36" spans="1:5" ht="18" x14ac:dyDescent="0.25">
      <c r="B36" s="19" t="s">
        <v>4</v>
      </c>
      <c r="D36" s="18"/>
    </row>
    <row r="37" spans="1:5" x14ac:dyDescent="0.2">
      <c r="A37" s="12"/>
      <c r="B37" s="14" t="s">
        <v>66</v>
      </c>
      <c r="C37" s="42"/>
      <c r="D37" s="15">
        <v>20</v>
      </c>
      <c r="E37" s="16">
        <f>IF(AND(ISNUMBER(-A37),ISNUMBER(D37)),D37*A37,"")</f>
        <v>0</v>
      </c>
    </row>
    <row r="38" spans="1:5" x14ac:dyDescent="0.2">
      <c r="A38" s="12"/>
      <c r="B38" s="14" t="s">
        <v>67</v>
      </c>
      <c r="C38" s="42"/>
      <c r="D38" s="15">
        <v>20</v>
      </c>
      <c r="E38" s="16">
        <f t="shared" ref="E38:E40" si="0">IF(AND(ISNUMBER(-A38),ISNUMBER(D38)),D38*A38,"")</f>
        <v>0</v>
      </c>
    </row>
    <row r="39" spans="1:5" x14ac:dyDescent="0.2">
      <c r="A39" s="12"/>
      <c r="B39" s="14" t="s">
        <v>68</v>
      </c>
      <c r="C39" s="42"/>
      <c r="D39" s="15">
        <v>20</v>
      </c>
      <c r="E39" s="16">
        <f t="shared" si="0"/>
        <v>0</v>
      </c>
    </row>
    <row r="40" spans="1:5" x14ac:dyDescent="0.2">
      <c r="A40" s="12"/>
      <c r="B40" s="14" t="s">
        <v>69</v>
      </c>
      <c r="C40" s="42"/>
      <c r="D40" s="15">
        <v>20</v>
      </c>
      <c r="E40" s="16">
        <f t="shared" si="0"/>
        <v>0</v>
      </c>
    </row>
    <row r="41" spans="1:5" x14ac:dyDescent="0.2">
      <c r="A41" s="5"/>
      <c r="B41" s="9"/>
      <c r="D41" s="18"/>
    </row>
    <row r="42" spans="1:5" x14ac:dyDescent="0.2">
      <c r="A42" s="53" t="s">
        <v>158</v>
      </c>
      <c r="B42" s="45"/>
      <c r="C42" s="2"/>
      <c r="D42" s="18"/>
    </row>
    <row r="43" spans="1:5" x14ac:dyDescent="0.2">
      <c r="A43" s="53"/>
      <c r="B43" s="45"/>
      <c r="C43" s="2"/>
      <c r="D43" s="18"/>
    </row>
    <row r="44" spans="1:5" ht="114" x14ac:dyDescent="0.2">
      <c r="A44" s="54" t="s">
        <v>159</v>
      </c>
      <c r="B44" s="45"/>
      <c r="C44" s="2"/>
      <c r="D44" s="18"/>
    </row>
    <row r="45" spans="1:5" ht="18" x14ac:dyDescent="0.25">
      <c r="A45" s="5"/>
      <c r="B45" s="21" t="s">
        <v>7</v>
      </c>
      <c r="D45" s="18"/>
    </row>
    <row r="46" spans="1:5" ht="71.25" x14ac:dyDescent="0.2">
      <c r="A46" s="12"/>
      <c r="B46" s="20" t="s">
        <v>70</v>
      </c>
      <c r="C46" s="42" t="s">
        <v>71</v>
      </c>
      <c r="D46" s="22">
        <v>4060.8</v>
      </c>
      <c r="E46" s="16" t="str">
        <f>IF(AND(ISNUMBER(A46),ISNUMBER(D46)),D46*A46,"")</f>
        <v/>
      </c>
    </row>
    <row r="47" spans="1:5" x14ac:dyDescent="0.2">
      <c r="A47" s="12"/>
      <c r="B47" s="20" t="s">
        <v>72</v>
      </c>
      <c r="C47" s="42" t="s">
        <v>73</v>
      </c>
      <c r="D47" s="22">
        <v>3319</v>
      </c>
      <c r="E47" s="16" t="str">
        <f t="shared" ref="E47:E110" si="1">IF(AND(ISNUMBER(A47),ISNUMBER(D47)),D47*A47,"")</f>
        <v/>
      </c>
    </row>
    <row r="48" spans="1:5" ht="99.75" x14ac:dyDescent="0.2">
      <c r="A48" s="12"/>
      <c r="B48" s="20" t="s">
        <v>74</v>
      </c>
      <c r="C48" s="42" t="s">
        <v>15</v>
      </c>
      <c r="D48" s="22">
        <v>841.3</v>
      </c>
      <c r="E48" s="16" t="str">
        <f t="shared" si="1"/>
        <v/>
      </c>
    </row>
    <row r="49" spans="1:5" ht="42.75" x14ac:dyDescent="0.2">
      <c r="A49" s="12"/>
      <c r="B49" s="20" t="s">
        <v>75</v>
      </c>
      <c r="C49" s="42" t="s">
        <v>16</v>
      </c>
      <c r="D49" s="22">
        <v>56.4</v>
      </c>
      <c r="E49" s="16" t="str">
        <f t="shared" si="1"/>
        <v/>
      </c>
    </row>
    <row r="50" spans="1:5" ht="42.75" x14ac:dyDescent="0.2">
      <c r="A50" s="12"/>
      <c r="B50" s="20" t="s">
        <v>76</v>
      </c>
      <c r="C50" s="42" t="s">
        <v>17</v>
      </c>
      <c r="D50" s="22">
        <v>404.2</v>
      </c>
      <c r="E50" s="16" t="str">
        <f t="shared" si="1"/>
        <v/>
      </c>
    </row>
    <row r="51" spans="1:5" ht="85.5" x14ac:dyDescent="0.2">
      <c r="A51" s="12"/>
      <c r="B51" s="20" t="s">
        <v>77</v>
      </c>
      <c r="C51" s="42" t="s">
        <v>78</v>
      </c>
      <c r="D51" s="22">
        <v>427.7</v>
      </c>
      <c r="E51" s="16" t="str">
        <f t="shared" si="1"/>
        <v/>
      </c>
    </row>
    <row r="52" spans="1:5" ht="99.75" x14ac:dyDescent="0.2">
      <c r="A52" s="12"/>
      <c r="B52" s="20" t="s">
        <v>79</v>
      </c>
      <c r="C52" s="42" t="s">
        <v>14</v>
      </c>
      <c r="D52" s="22">
        <v>366.6</v>
      </c>
      <c r="E52" s="16" t="str">
        <f t="shared" si="1"/>
        <v/>
      </c>
    </row>
    <row r="53" spans="1:5" ht="199.5" x14ac:dyDescent="0.2">
      <c r="A53" s="12"/>
      <c r="B53" s="20" t="s">
        <v>80</v>
      </c>
      <c r="C53" s="42" t="s">
        <v>18</v>
      </c>
      <c r="D53" s="22">
        <v>3379.3</v>
      </c>
      <c r="E53" s="16" t="str">
        <f t="shared" si="1"/>
        <v/>
      </c>
    </row>
    <row r="54" spans="1:5" ht="142.5" x14ac:dyDescent="0.2">
      <c r="A54" s="12"/>
      <c r="B54" s="20" t="s">
        <v>81</v>
      </c>
      <c r="C54" s="42" t="s">
        <v>19</v>
      </c>
      <c r="D54" s="22">
        <v>526.4</v>
      </c>
      <c r="E54" s="16" t="str">
        <f t="shared" si="1"/>
        <v/>
      </c>
    </row>
    <row r="55" spans="1:5" x14ac:dyDescent="0.2">
      <c r="A55" s="12"/>
      <c r="B55" s="2" t="s">
        <v>82</v>
      </c>
      <c r="C55" s="42" t="s">
        <v>52</v>
      </c>
      <c r="D55" s="15">
        <v>319.60000000000002</v>
      </c>
      <c r="E55" s="16" t="str">
        <f t="shared" si="1"/>
        <v/>
      </c>
    </row>
    <row r="56" spans="1:5" x14ac:dyDescent="0.2">
      <c r="A56" s="12"/>
      <c r="B56" s="20" t="s">
        <v>83</v>
      </c>
      <c r="C56" s="42" t="s">
        <v>20</v>
      </c>
      <c r="D56" s="15">
        <v>23.5</v>
      </c>
      <c r="E56" s="16" t="str">
        <f t="shared" si="1"/>
        <v/>
      </c>
    </row>
    <row r="57" spans="1:5" x14ac:dyDescent="0.2">
      <c r="A57" s="12"/>
      <c r="B57" s="23" t="s">
        <v>84</v>
      </c>
      <c r="C57" s="42">
        <v>942</v>
      </c>
      <c r="D57" s="15">
        <v>42.3</v>
      </c>
      <c r="E57" s="16" t="str">
        <f t="shared" si="1"/>
        <v/>
      </c>
    </row>
    <row r="58" spans="1:5" ht="28.5" x14ac:dyDescent="0.2">
      <c r="A58" s="12"/>
      <c r="B58" s="23" t="s">
        <v>85</v>
      </c>
      <c r="C58" s="42" t="s">
        <v>21</v>
      </c>
      <c r="D58" s="15">
        <v>47</v>
      </c>
      <c r="E58" s="16" t="str">
        <f t="shared" si="1"/>
        <v/>
      </c>
    </row>
    <row r="59" spans="1:5" ht="29.25" customHeight="1" x14ac:dyDescent="0.2">
      <c r="A59" s="12"/>
      <c r="B59" s="23" t="s">
        <v>86</v>
      </c>
      <c r="C59" s="43" t="s">
        <v>22</v>
      </c>
      <c r="D59" s="15">
        <v>517</v>
      </c>
      <c r="E59" s="16" t="str">
        <f t="shared" si="1"/>
        <v/>
      </c>
    </row>
    <row r="60" spans="1:5" ht="71.25" x14ac:dyDescent="0.2">
      <c r="A60" s="12"/>
      <c r="B60" s="23" t="s">
        <v>87</v>
      </c>
      <c r="C60" s="42" t="s">
        <v>23</v>
      </c>
      <c r="D60" s="22">
        <v>1076.3</v>
      </c>
      <c r="E60" s="16" t="str">
        <f t="shared" si="1"/>
        <v/>
      </c>
    </row>
    <row r="61" spans="1:5" x14ac:dyDescent="0.2">
      <c r="A61" s="12"/>
      <c r="B61" s="23" t="s">
        <v>88</v>
      </c>
      <c r="C61" s="42" t="s">
        <v>24</v>
      </c>
      <c r="D61" s="22">
        <v>47</v>
      </c>
      <c r="E61" s="16" t="str">
        <f t="shared" si="1"/>
        <v/>
      </c>
    </row>
    <row r="62" spans="1:5" ht="28.5" x14ac:dyDescent="0.2">
      <c r="A62" s="12"/>
      <c r="B62" s="23" t="s">
        <v>89</v>
      </c>
      <c r="C62" s="42" t="s">
        <v>25</v>
      </c>
      <c r="D62" s="22">
        <v>540.5</v>
      </c>
      <c r="E62" s="16" t="str">
        <f t="shared" si="1"/>
        <v/>
      </c>
    </row>
    <row r="63" spans="1:5" ht="57" x14ac:dyDescent="0.2">
      <c r="A63" s="12"/>
      <c r="B63" s="23" t="s">
        <v>91</v>
      </c>
      <c r="C63" s="42" t="s">
        <v>90</v>
      </c>
      <c r="D63" s="22">
        <v>1405.3</v>
      </c>
      <c r="E63" s="16" t="str">
        <f t="shared" si="1"/>
        <v/>
      </c>
    </row>
    <row r="64" spans="1:5" ht="57" x14ac:dyDescent="0.2">
      <c r="A64" s="12"/>
      <c r="B64" s="23" t="s">
        <v>92</v>
      </c>
      <c r="C64" s="42" t="s">
        <v>26</v>
      </c>
      <c r="D64" s="22">
        <v>272.60000000000002</v>
      </c>
      <c r="E64" s="16" t="str">
        <f t="shared" si="1"/>
        <v/>
      </c>
    </row>
    <row r="65" spans="1:5" ht="28.5" x14ac:dyDescent="0.2">
      <c r="A65" s="12"/>
      <c r="B65" s="23" t="s">
        <v>93</v>
      </c>
      <c r="C65" s="42" t="s">
        <v>27</v>
      </c>
      <c r="D65" s="22">
        <v>131.6</v>
      </c>
      <c r="E65" s="16" t="str">
        <f t="shared" si="1"/>
        <v/>
      </c>
    </row>
    <row r="66" spans="1:5" ht="28.5" x14ac:dyDescent="0.2">
      <c r="A66" s="12"/>
      <c r="B66" s="23" t="s">
        <v>94</v>
      </c>
      <c r="C66" s="42" t="s">
        <v>28</v>
      </c>
      <c r="D66" s="22">
        <v>263.2</v>
      </c>
      <c r="E66" s="16" t="str">
        <f t="shared" si="1"/>
        <v/>
      </c>
    </row>
    <row r="67" spans="1:5" x14ac:dyDescent="0.2">
      <c r="A67" s="12"/>
      <c r="B67" s="23" t="s">
        <v>95</v>
      </c>
      <c r="C67" s="42" t="s">
        <v>29</v>
      </c>
      <c r="D67" s="22">
        <v>371.3</v>
      </c>
      <c r="E67" s="16" t="str">
        <f t="shared" si="1"/>
        <v/>
      </c>
    </row>
    <row r="68" spans="1:5" x14ac:dyDescent="0.2">
      <c r="A68" s="12"/>
      <c r="B68" s="23" t="s">
        <v>96</v>
      </c>
      <c r="C68" s="42" t="s">
        <v>30</v>
      </c>
      <c r="D68" s="22">
        <v>394.8</v>
      </c>
      <c r="E68" s="16" t="str">
        <f t="shared" si="1"/>
        <v/>
      </c>
    </row>
    <row r="69" spans="1:5" x14ac:dyDescent="0.2">
      <c r="A69" s="12"/>
      <c r="B69" s="23" t="s">
        <v>97</v>
      </c>
      <c r="C69" s="42" t="s">
        <v>31</v>
      </c>
      <c r="D69" s="22">
        <v>582.79999999999995</v>
      </c>
      <c r="E69" s="16" t="str">
        <f t="shared" si="1"/>
        <v/>
      </c>
    </row>
    <row r="70" spans="1:5" x14ac:dyDescent="0.2">
      <c r="A70" s="12"/>
      <c r="B70" s="23" t="s">
        <v>98</v>
      </c>
      <c r="C70" s="42" t="s">
        <v>32</v>
      </c>
      <c r="D70" s="22">
        <v>625.1</v>
      </c>
      <c r="E70" s="16" t="str">
        <f t="shared" si="1"/>
        <v/>
      </c>
    </row>
    <row r="71" spans="1:5" ht="28.5" x14ac:dyDescent="0.2">
      <c r="A71" s="55"/>
      <c r="B71" s="23" t="s">
        <v>99</v>
      </c>
      <c r="C71" s="59" t="s">
        <v>33</v>
      </c>
      <c r="D71" s="60">
        <v>112.8</v>
      </c>
      <c r="E71" s="56" t="str">
        <f t="shared" si="1"/>
        <v/>
      </c>
    </row>
    <row r="72" spans="1:5" ht="28.5" x14ac:dyDescent="0.2">
      <c r="A72" s="12"/>
      <c r="B72" s="23" t="s">
        <v>100</v>
      </c>
      <c r="C72" s="42" t="s">
        <v>34</v>
      </c>
      <c r="D72" s="22">
        <v>79.900000000000006</v>
      </c>
      <c r="E72" s="16" t="str">
        <f t="shared" si="1"/>
        <v/>
      </c>
    </row>
    <row r="73" spans="1:5" x14ac:dyDescent="0.2">
      <c r="A73" s="12"/>
      <c r="B73" s="23" t="s">
        <v>101</v>
      </c>
      <c r="C73" s="42" t="s">
        <v>35</v>
      </c>
      <c r="D73" s="22">
        <v>314.89999999999998</v>
      </c>
      <c r="E73" s="16" t="str">
        <f t="shared" si="1"/>
        <v/>
      </c>
    </row>
    <row r="74" spans="1:5" ht="28.5" x14ac:dyDescent="0.2">
      <c r="A74" s="12"/>
      <c r="B74" s="23" t="s">
        <v>102</v>
      </c>
      <c r="C74" s="42" t="s">
        <v>12</v>
      </c>
      <c r="D74" s="22">
        <v>56.4</v>
      </c>
      <c r="E74" s="16" t="str">
        <f t="shared" si="1"/>
        <v/>
      </c>
    </row>
    <row r="75" spans="1:5" ht="28.5" x14ac:dyDescent="0.2">
      <c r="A75" s="12"/>
      <c r="B75" s="23" t="s">
        <v>103</v>
      </c>
      <c r="C75" s="42" t="s">
        <v>11</v>
      </c>
      <c r="D75" s="22">
        <v>446.5</v>
      </c>
      <c r="E75" s="16" t="str">
        <f t="shared" si="1"/>
        <v/>
      </c>
    </row>
    <row r="76" spans="1:5" ht="57" x14ac:dyDescent="0.2">
      <c r="A76" s="12"/>
      <c r="B76" s="23" t="s">
        <v>105</v>
      </c>
      <c r="C76" s="42" t="s">
        <v>36</v>
      </c>
      <c r="D76" s="22" t="s">
        <v>104</v>
      </c>
      <c r="E76" s="16" t="str">
        <f t="shared" si="1"/>
        <v/>
      </c>
    </row>
    <row r="77" spans="1:5" ht="28.5" x14ac:dyDescent="0.2">
      <c r="A77" s="12"/>
      <c r="B77" s="23" t="s">
        <v>106</v>
      </c>
      <c r="C77" s="42" t="s">
        <v>107</v>
      </c>
      <c r="D77" s="22">
        <v>216.2</v>
      </c>
      <c r="E77" s="16" t="str">
        <f t="shared" si="1"/>
        <v/>
      </c>
    </row>
    <row r="78" spans="1:5" ht="57" x14ac:dyDescent="0.2">
      <c r="A78" s="12"/>
      <c r="B78" s="20" t="s">
        <v>108</v>
      </c>
      <c r="C78" s="42" t="s">
        <v>37</v>
      </c>
      <c r="D78" s="22">
        <v>150.4</v>
      </c>
      <c r="E78" s="16" t="str">
        <f t="shared" si="1"/>
        <v/>
      </c>
    </row>
    <row r="79" spans="1:5" ht="57" x14ac:dyDescent="0.2">
      <c r="A79" s="12"/>
      <c r="B79" s="20" t="s">
        <v>109</v>
      </c>
      <c r="C79" s="42" t="s">
        <v>60</v>
      </c>
      <c r="D79" s="22">
        <v>70.5</v>
      </c>
      <c r="E79" s="16" t="str">
        <f t="shared" si="1"/>
        <v/>
      </c>
    </row>
    <row r="80" spans="1:5" ht="57" x14ac:dyDescent="0.2">
      <c r="A80" s="12"/>
      <c r="B80" s="20" t="s">
        <v>111</v>
      </c>
      <c r="C80" s="42" t="s">
        <v>110</v>
      </c>
      <c r="D80" s="22" t="s">
        <v>104</v>
      </c>
      <c r="E80" s="16" t="str">
        <f t="shared" si="1"/>
        <v/>
      </c>
    </row>
    <row r="81" spans="1:5" x14ac:dyDescent="0.2">
      <c r="A81" s="12"/>
      <c r="B81" s="20" t="s">
        <v>112</v>
      </c>
      <c r="C81" s="42" t="s">
        <v>40</v>
      </c>
      <c r="D81" s="22">
        <v>47</v>
      </c>
      <c r="E81" s="16" t="str">
        <f t="shared" si="1"/>
        <v/>
      </c>
    </row>
    <row r="82" spans="1:5" x14ac:dyDescent="0.2">
      <c r="A82" s="12"/>
      <c r="B82" s="20" t="s">
        <v>113</v>
      </c>
      <c r="C82" s="42" t="s">
        <v>41</v>
      </c>
      <c r="D82" s="22">
        <v>47</v>
      </c>
      <c r="E82" s="16" t="str">
        <f t="shared" si="1"/>
        <v/>
      </c>
    </row>
    <row r="83" spans="1:5" x14ac:dyDescent="0.2">
      <c r="A83" s="12"/>
      <c r="B83" s="20" t="s">
        <v>114</v>
      </c>
      <c r="C83" s="42" t="s">
        <v>42</v>
      </c>
      <c r="D83" s="22">
        <v>47</v>
      </c>
      <c r="E83" s="16" t="str">
        <f t="shared" si="1"/>
        <v/>
      </c>
    </row>
    <row r="84" spans="1:5" x14ac:dyDescent="0.2">
      <c r="A84" s="12"/>
      <c r="B84" s="20" t="s">
        <v>115</v>
      </c>
      <c r="C84" s="42" t="s">
        <v>43</v>
      </c>
      <c r="D84" s="15">
        <v>47</v>
      </c>
      <c r="E84" s="16" t="str">
        <f t="shared" si="1"/>
        <v/>
      </c>
    </row>
    <row r="85" spans="1:5" x14ac:dyDescent="0.2">
      <c r="A85" s="12"/>
      <c r="B85" s="20" t="s">
        <v>116</v>
      </c>
      <c r="C85" s="42" t="s">
        <v>44</v>
      </c>
      <c r="D85" s="22">
        <v>47</v>
      </c>
      <c r="E85" s="16" t="str">
        <f t="shared" si="1"/>
        <v/>
      </c>
    </row>
    <row r="86" spans="1:5" x14ac:dyDescent="0.2">
      <c r="A86" s="12"/>
      <c r="B86" s="20" t="s">
        <v>117</v>
      </c>
      <c r="C86" s="42" t="s">
        <v>45</v>
      </c>
      <c r="D86" s="22">
        <v>47</v>
      </c>
      <c r="E86" s="16" t="str">
        <f t="shared" si="1"/>
        <v/>
      </c>
    </row>
    <row r="87" spans="1:5" x14ac:dyDescent="0.2">
      <c r="A87" s="12"/>
      <c r="B87" s="2" t="s">
        <v>118</v>
      </c>
      <c r="C87" s="42" t="s">
        <v>46</v>
      </c>
      <c r="D87" s="22">
        <v>47</v>
      </c>
      <c r="E87" s="16" t="str">
        <f t="shared" si="1"/>
        <v/>
      </c>
    </row>
    <row r="88" spans="1:5" ht="28.5" x14ac:dyDescent="0.2">
      <c r="A88" s="12"/>
      <c r="B88" s="20" t="s">
        <v>119</v>
      </c>
      <c r="C88" s="42" t="s">
        <v>120</v>
      </c>
      <c r="D88" s="22" t="s">
        <v>104</v>
      </c>
      <c r="E88" s="16" t="str">
        <f t="shared" si="1"/>
        <v/>
      </c>
    </row>
    <row r="89" spans="1:5" ht="28.5" x14ac:dyDescent="0.2">
      <c r="A89" s="12"/>
      <c r="B89" s="20" t="s">
        <v>121</v>
      </c>
      <c r="C89" s="42" t="s">
        <v>38</v>
      </c>
      <c r="D89" s="22">
        <v>117.5</v>
      </c>
      <c r="E89" s="16" t="str">
        <f t="shared" si="1"/>
        <v/>
      </c>
    </row>
    <row r="90" spans="1:5" x14ac:dyDescent="0.2">
      <c r="A90" s="12"/>
      <c r="B90" s="20" t="s">
        <v>122</v>
      </c>
      <c r="C90" s="42" t="s">
        <v>123</v>
      </c>
      <c r="D90" s="22">
        <v>56.4</v>
      </c>
      <c r="E90" s="16" t="str">
        <f t="shared" si="1"/>
        <v/>
      </c>
    </row>
    <row r="91" spans="1:5" x14ac:dyDescent="0.2">
      <c r="A91" s="12"/>
      <c r="B91" s="20" t="s">
        <v>124</v>
      </c>
      <c r="C91" s="42" t="s">
        <v>13</v>
      </c>
      <c r="D91" s="22">
        <v>305.5</v>
      </c>
      <c r="E91" s="16" t="str">
        <f t="shared" si="1"/>
        <v/>
      </c>
    </row>
    <row r="92" spans="1:5" ht="28.5" x14ac:dyDescent="0.2">
      <c r="A92" s="12"/>
      <c r="B92" s="20" t="s">
        <v>125</v>
      </c>
      <c r="C92" s="42" t="s">
        <v>126</v>
      </c>
      <c r="D92" s="22" t="s">
        <v>104</v>
      </c>
      <c r="E92" s="16" t="str">
        <f t="shared" si="1"/>
        <v/>
      </c>
    </row>
    <row r="93" spans="1:5" ht="28.5" x14ac:dyDescent="0.2">
      <c r="A93" s="12"/>
      <c r="B93" s="20" t="s">
        <v>127</v>
      </c>
      <c r="C93" s="42" t="s">
        <v>128</v>
      </c>
      <c r="D93" s="15" t="s">
        <v>104</v>
      </c>
      <c r="E93" s="16" t="str">
        <f t="shared" si="1"/>
        <v/>
      </c>
    </row>
    <row r="94" spans="1:5" x14ac:dyDescent="0.2">
      <c r="A94" s="12"/>
      <c r="B94" s="20" t="s">
        <v>129</v>
      </c>
      <c r="C94" s="42" t="s">
        <v>39</v>
      </c>
      <c r="D94" s="22">
        <v>42.3</v>
      </c>
      <c r="E94" s="16" t="str">
        <f t="shared" si="1"/>
        <v/>
      </c>
    </row>
    <row r="95" spans="1:5" x14ac:dyDescent="0.2">
      <c r="A95" s="12"/>
      <c r="B95" s="20" t="s">
        <v>130</v>
      </c>
      <c r="C95" s="42" t="s">
        <v>47</v>
      </c>
      <c r="D95" s="22">
        <v>1489.9</v>
      </c>
      <c r="E95" s="16" t="str">
        <f t="shared" si="1"/>
        <v/>
      </c>
    </row>
    <row r="96" spans="1:5" x14ac:dyDescent="0.2">
      <c r="A96" s="12"/>
      <c r="B96" s="20" t="s">
        <v>131</v>
      </c>
      <c r="C96" s="42" t="s">
        <v>48</v>
      </c>
      <c r="D96" s="22">
        <v>2979.8</v>
      </c>
      <c r="E96" s="16" t="str">
        <f t="shared" si="1"/>
        <v/>
      </c>
    </row>
    <row r="97" spans="1:5" x14ac:dyDescent="0.2">
      <c r="A97" s="12"/>
      <c r="B97" s="20" t="s">
        <v>132</v>
      </c>
      <c r="C97" s="42" t="s">
        <v>49</v>
      </c>
      <c r="D97" s="22">
        <v>2270.1</v>
      </c>
      <c r="E97" s="16" t="str">
        <f t="shared" si="1"/>
        <v/>
      </c>
    </row>
    <row r="98" spans="1:5" x14ac:dyDescent="0.2">
      <c r="A98" s="12"/>
      <c r="B98" s="2" t="s">
        <v>133</v>
      </c>
      <c r="C98" s="42" t="s">
        <v>50</v>
      </c>
      <c r="D98" s="22">
        <v>4540.2</v>
      </c>
      <c r="E98" s="16" t="str">
        <f t="shared" si="1"/>
        <v/>
      </c>
    </row>
    <row r="99" spans="1:5" x14ac:dyDescent="0.2">
      <c r="A99" s="12"/>
      <c r="B99" s="20" t="s">
        <v>201</v>
      </c>
      <c r="C99" s="42" t="s">
        <v>202</v>
      </c>
      <c r="D99" s="22">
        <v>512.29999999999995</v>
      </c>
      <c r="E99" s="16" t="str">
        <f t="shared" si="1"/>
        <v/>
      </c>
    </row>
    <row r="100" spans="1:5" ht="85.5" x14ac:dyDescent="0.2">
      <c r="A100" s="12"/>
      <c r="B100" s="20" t="s">
        <v>135</v>
      </c>
      <c r="C100" s="42" t="s">
        <v>134</v>
      </c>
      <c r="D100" s="22">
        <v>634.5</v>
      </c>
      <c r="E100" s="16" t="str">
        <f t="shared" si="1"/>
        <v/>
      </c>
    </row>
    <row r="101" spans="1:5" ht="57" x14ac:dyDescent="0.2">
      <c r="A101" s="12"/>
      <c r="B101" s="20" t="s">
        <v>137</v>
      </c>
      <c r="C101" s="42" t="s">
        <v>136</v>
      </c>
      <c r="D101" s="22">
        <v>136.30000000000001</v>
      </c>
      <c r="E101" s="16" t="str">
        <f t="shared" si="1"/>
        <v/>
      </c>
    </row>
    <row r="102" spans="1:5" ht="28.5" x14ac:dyDescent="0.2">
      <c r="A102" s="12"/>
      <c r="B102" s="20" t="s">
        <v>138</v>
      </c>
      <c r="C102" s="42">
        <v>549</v>
      </c>
      <c r="D102" s="22">
        <v>56.4</v>
      </c>
      <c r="E102" s="16" t="str">
        <f t="shared" si="1"/>
        <v/>
      </c>
    </row>
    <row r="103" spans="1:5" ht="57" x14ac:dyDescent="0.2">
      <c r="A103" s="12"/>
      <c r="B103" s="20" t="s">
        <v>139</v>
      </c>
      <c r="C103" s="42">
        <v>593</v>
      </c>
      <c r="D103" s="22">
        <v>112.8</v>
      </c>
      <c r="E103" s="16" t="str">
        <f t="shared" si="1"/>
        <v/>
      </c>
    </row>
    <row r="104" spans="1:5" ht="47.45" customHeight="1" x14ac:dyDescent="0.2">
      <c r="A104" s="12"/>
      <c r="B104" s="20" t="s">
        <v>140</v>
      </c>
      <c r="C104" s="42" t="s">
        <v>51</v>
      </c>
      <c r="D104" s="22">
        <v>244.4</v>
      </c>
      <c r="E104" s="16" t="str">
        <f t="shared" si="1"/>
        <v/>
      </c>
    </row>
    <row r="105" spans="1:5" x14ac:dyDescent="0.2">
      <c r="A105" s="12"/>
      <c r="B105" s="20" t="s">
        <v>141</v>
      </c>
      <c r="C105" s="42" t="s">
        <v>53</v>
      </c>
      <c r="D105" s="22">
        <v>258.5</v>
      </c>
      <c r="E105" s="16" t="str">
        <f t="shared" si="1"/>
        <v/>
      </c>
    </row>
    <row r="106" spans="1:5" ht="28.5" x14ac:dyDescent="0.2">
      <c r="A106" s="12"/>
      <c r="B106" s="20" t="s">
        <v>142</v>
      </c>
      <c r="C106" s="42" t="s">
        <v>54</v>
      </c>
      <c r="D106" s="22">
        <v>573.4</v>
      </c>
      <c r="E106" s="16" t="str">
        <f t="shared" si="1"/>
        <v/>
      </c>
    </row>
    <row r="107" spans="1:5" ht="28.5" x14ac:dyDescent="0.2">
      <c r="A107" s="12"/>
      <c r="B107" s="20" t="s">
        <v>143</v>
      </c>
      <c r="C107" s="42" t="s">
        <v>55</v>
      </c>
      <c r="D107" s="22">
        <v>230.3</v>
      </c>
      <c r="E107" s="16" t="str">
        <f t="shared" si="1"/>
        <v/>
      </c>
    </row>
    <row r="108" spans="1:5" x14ac:dyDescent="0.2">
      <c r="A108" s="12"/>
      <c r="B108" s="20" t="s">
        <v>144</v>
      </c>
      <c r="C108" s="42" t="s">
        <v>145</v>
      </c>
      <c r="D108" s="22">
        <v>103.4</v>
      </c>
      <c r="E108" s="16" t="str">
        <f t="shared" si="1"/>
        <v/>
      </c>
    </row>
    <row r="109" spans="1:5" x14ac:dyDescent="0.2">
      <c r="A109" s="12"/>
      <c r="B109" s="20" t="s">
        <v>203</v>
      </c>
      <c r="C109" s="42" t="s">
        <v>204</v>
      </c>
      <c r="D109" s="22">
        <v>183.3</v>
      </c>
      <c r="E109" s="16" t="str">
        <f t="shared" si="1"/>
        <v/>
      </c>
    </row>
    <row r="110" spans="1:5" ht="27" customHeight="1" x14ac:dyDescent="0.2">
      <c r="A110" s="12"/>
      <c r="B110" s="20" t="s">
        <v>58</v>
      </c>
      <c r="C110" s="42" t="s">
        <v>56</v>
      </c>
      <c r="D110" s="22">
        <v>94</v>
      </c>
      <c r="E110" s="16" t="str">
        <f t="shared" si="1"/>
        <v/>
      </c>
    </row>
    <row r="111" spans="1:5" ht="22.15" customHeight="1" x14ac:dyDescent="0.2">
      <c r="A111" s="12"/>
      <c r="B111" s="20" t="s">
        <v>146</v>
      </c>
      <c r="C111" s="42" t="s">
        <v>57</v>
      </c>
      <c r="D111" s="22">
        <v>296.10000000000002</v>
      </c>
      <c r="E111" s="16" t="str">
        <f t="shared" ref="E111:E112" si="2">IF(AND(ISNUMBER(A111),ISNUMBER(D111)),D111*A111,"")</f>
        <v/>
      </c>
    </row>
    <row r="112" spans="1:5" x14ac:dyDescent="0.2">
      <c r="A112" s="12"/>
      <c r="B112" s="20" t="s">
        <v>205</v>
      </c>
      <c r="C112" s="42" t="s">
        <v>206</v>
      </c>
      <c r="D112" s="22">
        <v>51.7</v>
      </c>
      <c r="E112" s="24" t="str">
        <f t="shared" si="2"/>
        <v/>
      </c>
    </row>
    <row r="113" spans="1:5" x14ac:dyDescent="0.2">
      <c r="A113" s="12"/>
      <c r="B113" s="20" t="s">
        <v>8</v>
      </c>
      <c r="C113" s="42"/>
      <c r="D113" s="15"/>
      <c r="E113" s="16" t="e">
        <f>SUBTOTAL(9,E33:E111)/A33</f>
        <v>#DIV/0!</v>
      </c>
    </row>
    <row r="114" spans="1:5" x14ac:dyDescent="0.2">
      <c r="A114" s="12"/>
      <c r="B114" s="20"/>
      <c r="C114" s="42"/>
      <c r="D114" s="15"/>
      <c r="E114" s="16"/>
    </row>
    <row r="115" spans="1:5" x14ac:dyDescent="0.2">
      <c r="A115" s="12"/>
      <c r="B115" s="20" t="s">
        <v>166</v>
      </c>
      <c r="C115" s="42"/>
      <c r="D115" s="15"/>
      <c r="E115" s="16"/>
    </row>
    <row r="116" spans="1:5" x14ac:dyDescent="0.2">
      <c r="A116" s="12"/>
      <c r="B116" s="57" t="s">
        <v>167</v>
      </c>
      <c r="C116" s="58" t="s">
        <v>184</v>
      </c>
      <c r="D116" s="15"/>
      <c r="E116" s="16"/>
    </row>
    <row r="117" spans="1:5" x14ac:dyDescent="0.2">
      <c r="A117" s="12"/>
      <c r="B117" s="57" t="s">
        <v>168</v>
      </c>
      <c r="C117" s="58" t="s">
        <v>185</v>
      </c>
      <c r="D117" s="15"/>
      <c r="E117" s="16"/>
    </row>
    <row r="118" spans="1:5" x14ac:dyDescent="0.2">
      <c r="A118" s="12"/>
      <c r="B118" s="57" t="s">
        <v>169</v>
      </c>
      <c r="C118" s="58" t="s">
        <v>186</v>
      </c>
      <c r="D118" s="15"/>
      <c r="E118" s="16"/>
    </row>
    <row r="119" spans="1:5" x14ac:dyDescent="0.2">
      <c r="A119" s="12"/>
      <c r="B119" s="57" t="s">
        <v>170</v>
      </c>
      <c r="C119" s="58" t="s">
        <v>187</v>
      </c>
      <c r="D119" s="15"/>
      <c r="E119" s="16"/>
    </row>
    <row r="120" spans="1:5" x14ac:dyDescent="0.2">
      <c r="A120" s="12"/>
      <c r="B120" s="57" t="s">
        <v>171</v>
      </c>
      <c r="C120" s="58" t="s">
        <v>188</v>
      </c>
      <c r="D120" s="15"/>
      <c r="E120" s="16"/>
    </row>
    <row r="121" spans="1:5" x14ac:dyDescent="0.2">
      <c r="A121" s="12"/>
      <c r="B121" s="57" t="s">
        <v>172</v>
      </c>
      <c r="C121" s="58" t="s">
        <v>189</v>
      </c>
      <c r="D121" s="15"/>
      <c r="E121" s="16"/>
    </row>
    <row r="122" spans="1:5" x14ac:dyDescent="0.2">
      <c r="A122" s="12"/>
      <c r="B122" s="57" t="s">
        <v>173</v>
      </c>
      <c r="C122" s="58" t="s">
        <v>190</v>
      </c>
      <c r="D122" s="15"/>
      <c r="E122" s="16"/>
    </row>
    <row r="123" spans="1:5" x14ac:dyDescent="0.2">
      <c r="A123" s="12"/>
      <c r="B123" s="57" t="s">
        <v>174</v>
      </c>
      <c r="C123" s="58" t="s">
        <v>191</v>
      </c>
      <c r="D123" s="15"/>
      <c r="E123" s="16"/>
    </row>
    <row r="124" spans="1:5" x14ac:dyDescent="0.2">
      <c r="A124" s="12"/>
      <c r="B124" s="57" t="s">
        <v>175</v>
      </c>
      <c r="C124" s="58" t="s">
        <v>192</v>
      </c>
      <c r="D124" s="15"/>
      <c r="E124" s="16"/>
    </row>
    <row r="125" spans="1:5" x14ac:dyDescent="0.2">
      <c r="A125" s="12"/>
      <c r="B125" s="57" t="s">
        <v>176</v>
      </c>
      <c r="C125" s="58" t="s">
        <v>193</v>
      </c>
      <c r="D125" s="15"/>
      <c r="E125" s="16"/>
    </row>
    <row r="126" spans="1:5" x14ac:dyDescent="0.2">
      <c r="A126" s="12"/>
      <c r="B126" s="57" t="s">
        <v>177</v>
      </c>
      <c r="C126" s="58" t="s">
        <v>194</v>
      </c>
      <c r="D126" s="15"/>
      <c r="E126" s="16"/>
    </row>
    <row r="127" spans="1:5" x14ac:dyDescent="0.2">
      <c r="A127" s="12"/>
      <c r="B127" s="57" t="s">
        <v>178</v>
      </c>
      <c r="C127" s="58" t="s">
        <v>195</v>
      </c>
      <c r="D127" s="15"/>
      <c r="E127" s="16"/>
    </row>
    <row r="128" spans="1:5" x14ac:dyDescent="0.2">
      <c r="A128" s="12"/>
      <c r="B128" s="57" t="s">
        <v>179</v>
      </c>
      <c r="C128" s="58" t="s">
        <v>196</v>
      </c>
      <c r="D128" s="15"/>
      <c r="E128" s="16"/>
    </row>
    <row r="129" spans="1:5" x14ac:dyDescent="0.2">
      <c r="A129" s="12"/>
      <c r="B129" s="57" t="s">
        <v>180</v>
      </c>
      <c r="C129" s="58" t="s">
        <v>197</v>
      </c>
      <c r="D129" s="15"/>
      <c r="E129" s="16"/>
    </row>
    <row r="130" spans="1:5" x14ac:dyDescent="0.2">
      <c r="A130" s="12"/>
      <c r="B130" s="57" t="s">
        <v>181</v>
      </c>
      <c r="C130" s="58" t="s">
        <v>198</v>
      </c>
      <c r="D130" s="15"/>
      <c r="E130" s="16"/>
    </row>
    <row r="131" spans="1:5" x14ac:dyDescent="0.2">
      <c r="A131" s="12"/>
      <c r="B131" s="57" t="s">
        <v>182</v>
      </c>
      <c r="C131" s="58" t="s">
        <v>199</v>
      </c>
      <c r="D131" s="15"/>
      <c r="E131" s="16"/>
    </row>
    <row r="132" spans="1:5" x14ac:dyDescent="0.2">
      <c r="A132" s="12"/>
      <c r="B132" s="57" t="s">
        <v>183</v>
      </c>
      <c r="C132" s="58" t="s">
        <v>200</v>
      </c>
      <c r="D132" s="15"/>
      <c r="E132" s="16"/>
    </row>
    <row r="133" spans="1:5" x14ac:dyDescent="0.2">
      <c r="A133" s="12"/>
      <c r="B133" s="20"/>
      <c r="C133" s="42"/>
      <c r="D133" s="15"/>
      <c r="E133" s="16"/>
    </row>
    <row r="134" spans="1:5" x14ac:dyDescent="0.2">
      <c r="A134" s="12"/>
      <c r="B134" s="20"/>
      <c r="C134" s="42"/>
      <c r="D134" s="15"/>
      <c r="E134" s="25"/>
    </row>
    <row r="135" spans="1:5" x14ac:dyDescent="0.2">
      <c r="A135" s="12"/>
      <c r="B135" s="20" t="s">
        <v>9</v>
      </c>
      <c r="C135" s="42"/>
      <c r="D135" s="15"/>
      <c r="E135" s="16">
        <f>SUBTOTAL(9,E33:E113)</f>
        <v>0</v>
      </c>
    </row>
    <row r="136" spans="1:5" x14ac:dyDescent="0.2">
      <c r="A136" s="5"/>
      <c r="B136" s="9"/>
      <c r="D136" s="18"/>
    </row>
    <row r="137" spans="1:5" x14ac:dyDescent="0.2">
      <c r="A137" s="53" t="s">
        <v>160</v>
      </c>
      <c r="B137" s="45"/>
      <c r="C137" s="2"/>
      <c r="D137" s="18"/>
    </row>
    <row r="138" spans="1:5" x14ac:dyDescent="0.2">
      <c r="A138" s="53" t="s">
        <v>161</v>
      </c>
      <c r="B138" s="45"/>
      <c r="C138" s="2"/>
      <c r="D138" s="18"/>
    </row>
    <row r="139" spans="1:5" x14ac:dyDescent="0.2">
      <c r="A139" s="53" t="s">
        <v>162</v>
      </c>
      <c r="B139" s="45"/>
      <c r="C139" s="2"/>
      <c r="D139" s="18"/>
    </row>
    <row r="140" spans="1:5" x14ac:dyDescent="0.2">
      <c r="A140" s="5"/>
      <c r="B140" s="9"/>
      <c r="D140" s="18"/>
    </row>
    <row r="141" spans="1:5" x14ac:dyDescent="0.2">
      <c r="A141" s="5"/>
      <c r="B141" s="9"/>
      <c r="D141" s="18"/>
    </row>
    <row r="142" spans="1:5" x14ac:dyDescent="0.2">
      <c r="A142" s="5"/>
      <c r="B142" s="9"/>
      <c r="D142" s="18"/>
    </row>
    <row r="143" spans="1:5" x14ac:dyDescent="0.2">
      <c r="A143" s="5"/>
      <c r="B143" s="9"/>
      <c r="D143" s="18"/>
    </row>
    <row r="144" spans="1:5" x14ac:dyDescent="0.2">
      <c r="A144" s="5"/>
      <c r="B144" s="9"/>
      <c r="D144" s="18"/>
    </row>
    <row r="145" spans="1:4" x14ac:dyDescent="0.2">
      <c r="A145" s="5"/>
      <c r="B145" s="9"/>
      <c r="D145" s="18"/>
    </row>
    <row r="146" spans="1:4" x14ac:dyDescent="0.2">
      <c r="A146" s="5"/>
      <c r="B146" s="9"/>
      <c r="D146" s="18"/>
    </row>
    <row r="147" spans="1:4" x14ac:dyDescent="0.2">
      <c r="A147" s="5"/>
      <c r="B147" s="9"/>
      <c r="D147" s="18"/>
    </row>
    <row r="148" spans="1:4" x14ac:dyDescent="0.2">
      <c r="A148" s="5"/>
      <c r="B148" s="9"/>
      <c r="D148" s="18"/>
    </row>
    <row r="149" spans="1:4" x14ac:dyDescent="0.2">
      <c r="A149" s="5"/>
      <c r="B149" s="9"/>
      <c r="D149" s="18"/>
    </row>
    <row r="150" spans="1:4" x14ac:dyDescent="0.2">
      <c r="A150" s="5"/>
      <c r="B150" s="9"/>
      <c r="D150" s="18"/>
    </row>
    <row r="151" spans="1:4" x14ac:dyDescent="0.2">
      <c r="A151" s="5"/>
      <c r="B151" s="9"/>
      <c r="D151" s="18"/>
    </row>
    <row r="152" spans="1:4" x14ac:dyDescent="0.2">
      <c r="A152" s="5"/>
      <c r="B152" s="9"/>
      <c r="D152" s="18"/>
    </row>
    <row r="153" spans="1:4" x14ac:dyDescent="0.2">
      <c r="A153" s="5"/>
      <c r="B153" s="9"/>
      <c r="D153" s="18"/>
    </row>
    <row r="154" spans="1:4" x14ac:dyDescent="0.2">
      <c r="A154" s="5"/>
      <c r="B154" s="9"/>
      <c r="D154" s="18"/>
    </row>
    <row r="155" spans="1:4" x14ac:dyDescent="0.2">
      <c r="A155" s="5"/>
      <c r="B155" s="9"/>
      <c r="D155" s="18"/>
    </row>
    <row r="156" spans="1:4" x14ac:dyDescent="0.2">
      <c r="A156" s="5"/>
      <c r="B156" s="9"/>
      <c r="D156" s="18"/>
    </row>
    <row r="157" spans="1:4" x14ac:dyDescent="0.2">
      <c r="A157" s="5"/>
      <c r="B157" s="9"/>
      <c r="D157" s="18"/>
    </row>
    <row r="158" spans="1:4" x14ac:dyDescent="0.2">
      <c r="A158" s="5"/>
      <c r="B158" s="9"/>
      <c r="D158" s="18"/>
    </row>
    <row r="159" spans="1:4" x14ac:dyDescent="0.2">
      <c r="A159" s="5"/>
      <c r="B159" s="9"/>
      <c r="D159" s="18"/>
    </row>
    <row r="160" spans="1:4" x14ac:dyDescent="0.2">
      <c r="A160" s="5"/>
      <c r="B160" s="9"/>
      <c r="D160" s="18"/>
    </row>
    <row r="161" spans="1:4" x14ac:dyDescent="0.2">
      <c r="A161" s="5"/>
      <c r="B161" s="9"/>
      <c r="D161" s="18"/>
    </row>
    <row r="162" spans="1:4" x14ac:dyDescent="0.2">
      <c r="A162" s="5"/>
      <c r="B162" s="9"/>
      <c r="D162" s="18"/>
    </row>
    <row r="163" spans="1:4" x14ac:dyDescent="0.2">
      <c r="A163" s="5"/>
      <c r="B163" s="9"/>
      <c r="D163" s="18"/>
    </row>
    <row r="164" spans="1:4" x14ac:dyDescent="0.2">
      <c r="A164" s="5"/>
      <c r="B164" s="9"/>
      <c r="D164" s="18"/>
    </row>
    <row r="165" spans="1:4" x14ac:dyDescent="0.2">
      <c r="A165" s="5"/>
      <c r="B165" s="9"/>
      <c r="D165" s="18"/>
    </row>
    <row r="166" spans="1:4" x14ac:dyDescent="0.2">
      <c r="A166" s="5"/>
      <c r="B166" s="9"/>
      <c r="D166" s="18"/>
    </row>
    <row r="167" spans="1:4" x14ac:dyDescent="0.2">
      <c r="A167" s="5"/>
      <c r="B167" s="9"/>
      <c r="D167" s="18"/>
    </row>
    <row r="168" spans="1:4" x14ac:dyDescent="0.2">
      <c r="A168" s="5"/>
      <c r="B168" s="9"/>
      <c r="D168" s="18"/>
    </row>
    <row r="169" spans="1:4" x14ac:dyDescent="0.2">
      <c r="A169" s="5"/>
      <c r="B169" s="9"/>
      <c r="D169" s="18"/>
    </row>
    <row r="170" spans="1:4" x14ac:dyDescent="0.2">
      <c r="A170" s="5"/>
      <c r="B170" s="9"/>
      <c r="D170" s="18"/>
    </row>
    <row r="171" spans="1:4" x14ac:dyDescent="0.2">
      <c r="A171" s="5"/>
      <c r="B171" s="9"/>
      <c r="D171" s="18"/>
    </row>
    <row r="172" spans="1:4" x14ac:dyDescent="0.2">
      <c r="A172" s="5"/>
      <c r="B172" s="9"/>
      <c r="D172" s="18"/>
    </row>
    <row r="173" spans="1:4" x14ac:dyDescent="0.2">
      <c r="A173" s="5"/>
      <c r="B173" s="9"/>
      <c r="D173" s="18"/>
    </row>
    <row r="174" spans="1:4" x14ac:dyDescent="0.2">
      <c r="A174" s="5"/>
      <c r="B174" s="9"/>
      <c r="D174" s="18"/>
    </row>
    <row r="175" spans="1:4" x14ac:dyDescent="0.2">
      <c r="A175" s="5"/>
      <c r="B175" s="9"/>
      <c r="D175" s="18"/>
    </row>
    <row r="176" spans="1:4" x14ac:dyDescent="0.2">
      <c r="A176" s="5"/>
      <c r="B176" s="9"/>
      <c r="D176" s="18"/>
    </row>
    <row r="177" spans="1:4" x14ac:dyDescent="0.2">
      <c r="A177" s="5"/>
      <c r="B177" s="9"/>
      <c r="D177" s="18"/>
    </row>
    <row r="178" spans="1:4" x14ac:dyDescent="0.2">
      <c r="A178" s="5"/>
      <c r="B178" s="9"/>
      <c r="D178" s="18"/>
    </row>
    <row r="179" spans="1:4" x14ac:dyDescent="0.2">
      <c r="A179" s="5"/>
      <c r="B179" s="9"/>
      <c r="D179" s="18"/>
    </row>
    <row r="180" spans="1:4" x14ac:dyDescent="0.2">
      <c r="A180" s="5"/>
      <c r="B180" s="9"/>
      <c r="D180" s="18"/>
    </row>
    <row r="181" spans="1:4" x14ac:dyDescent="0.2">
      <c r="A181" s="5"/>
      <c r="B181" s="9"/>
      <c r="D181" s="18"/>
    </row>
    <row r="182" spans="1:4" x14ac:dyDescent="0.2">
      <c r="A182" s="5"/>
      <c r="B182" s="9"/>
      <c r="D182" s="18"/>
    </row>
    <row r="183" spans="1:4" x14ac:dyDescent="0.2">
      <c r="A183" s="5"/>
      <c r="B183" s="9"/>
      <c r="D183" s="18"/>
    </row>
    <row r="184" spans="1:4" x14ac:dyDescent="0.2">
      <c r="A184" s="5"/>
      <c r="B184" s="9"/>
      <c r="D184" s="18"/>
    </row>
    <row r="185" spans="1:4" x14ac:dyDescent="0.2">
      <c r="A185" s="5"/>
      <c r="B185" s="9"/>
      <c r="D185" s="18"/>
    </row>
    <row r="186" spans="1:4" x14ac:dyDescent="0.2">
      <c r="A186" s="5"/>
      <c r="B186" s="9"/>
      <c r="D186" s="18"/>
    </row>
    <row r="187" spans="1:4" x14ac:dyDescent="0.2">
      <c r="A187" s="5"/>
      <c r="B187" s="9"/>
      <c r="D187" s="18"/>
    </row>
    <row r="188" spans="1:4" x14ac:dyDescent="0.2">
      <c r="A188" s="5"/>
      <c r="B188" s="9"/>
      <c r="D188" s="18"/>
    </row>
    <row r="189" spans="1:4" x14ac:dyDescent="0.2">
      <c r="A189" s="5"/>
      <c r="B189" s="9"/>
      <c r="D189" s="18"/>
    </row>
    <row r="190" spans="1:4" x14ac:dyDescent="0.2">
      <c r="A190" s="5"/>
      <c r="B190" s="9"/>
      <c r="D190" s="18"/>
    </row>
    <row r="191" spans="1:4" x14ac:dyDescent="0.2">
      <c r="A191" s="5"/>
      <c r="B191" s="9"/>
      <c r="D191" s="18"/>
    </row>
    <row r="192" spans="1:4" x14ac:dyDescent="0.2">
      <c r="A192" s="5"/>
      <c r="B192" s="9"/>
      <c r="D192" s="18"/>
    </row>
    <row r="193" spans="1:4" x14ac:dyDescent="0.2">
      <c r="A193" s="5"/>
      <c r="B193" s="9"/>
      <c r="D193" s="18"/>
    </row>
    <row r="194" spans="1:4" x14ac:dyDescent="0.2">
      <c r="A194" s="5"/>
      <c r="B194" s="9"/>
      <c r="D194" s="18"/>
    </row>
    <row r="195" spans="1:4" x14ac:dyDescent="0.2">
      <c r="A195" s="5"/>
      <c r="B195" s="9"/>
      <c r="D195" s="18"/>
    </row>
    <row r="196" spans="1:4" x14ac:dyDescent="0.2">
      <c r="A196" s="5"/>
      <c r="B196" s="9"/>
      <c r="D196" s="18"/>
    </row>
    <row r="197" spans="1:4" x14ac:dyDescent="0.2">
      <c r="A197" s="5"/>
      <c r="B197" s="9"/>
      <c r="D197" s="18"/>
    </row>
    <row r="198" spans="1:4" x14ac:dyDescent="0.2">
      <c r="A198" s="5"/>
      <c r="B198" s="9"/>
      <c r="D198" s="18"/>
    </row>
    <row r="199" spans="1:4" x14ac:dyDescent="0.2">
      <c r="A199" s="5"/>
      <c r="B199" s="9"/>
      <c r="D199" s="18"/>
    </row>
    <row r="200" spans="1:4" x14ac:dyDescent="0.2">
      <c r="A200" s="5"/>
      <c r="B200" s="9"/>
      <c r="D200" s="18"/>
    </row>
    <row r="201" spans="1:4" x14ac:dyDescent="0.2">
      <c r="A201" s="5"/>
      <c r="B201" s="9"/>
      <c r="D201" s="18"/>
    </row>
    <row r="202" spans="1:4" x14ac:dyDescent="0.2">
      <c r="A202" s="5"/>
      <c r="B202" s="9"/>
      <c r="D202" s="18"/>
    </row>
    <row r="203" spans="1:4" x14ac:dyDescent="0.2">
      <c r="A203" s="5"/>
      <c r="B203" s="9"/>
      <c r="D203" s="18"/>
    </row>
    <row r="204" spans="1:4" x14ac:dyDescent="0.2">
      <c r="A204" s="5"/>
      <c r="B204" s="9"/>
      <c r="D204" s="18"/>
    </row>
    <row r="205" spans="1:4" x14ac:dyDescent="0.2">
      <c r="A205" s="5"/>
      <c r="B205" s="9"/>
      <c r="D205" s="18"/>
    </row>
    <row r="206" spans="1:4" x14ac:dyDescent="0.2">
      <c r="A206" s="5"/>
      <c r="B206" s="9"/>
      <c r="D206" s="18"/>
    </row>
    <row r="207" spans="1:4" x14ac:dyDescent="0.2">
      <c r="A207" s="5"/>
      <c r="B207" s="9"/>
      <c r="D207" s="18"/>
    </row>
    <row r="208" spans="1:4" x14ac:dyDescent="0.2">
      <c r="A208" s="5"/>
      <c r="B208" s="9"/>
      <c r="D208" s="18"/>
    </row>
    <row r="209" spans="1:4" x14ac:dyDescent="0.2">
      <c r="A209" s="5"/>
      <c r="B209" s="9"/>
      <c r="D209" s="18"/>
    </row>
    <row r="210" spans="1:4" x14ac:dyDescent="0.2">
      <c r="A210" s="5"/>
      <c r="B210" s="9"/>
      <c r="D210" s="18"/>
    </row>
    <row r="211" spans="1:4" x14ac:dyDescent="0.2">
      <c r="A211" s="5"/>
      <c r="B211" s="9"/>
      <c r="D211" s="18"/>
    </row>
    <row r="212" spans="1:4" x14ac:dyDescent="0.2">
      <c r="A212" s="5"/>
      <c r="B212" s="9"/>
      <c r="D212" s="18"/>
    </row>
    <row r="213" spans="1:4" x14ac:dyDescent="0.2">
      <c r="A213" s="5"/>
      <c r="B213" s="9"/>
      <c r="D213" s="18"/>
    </row>
    <row r="214" spans="1:4" x14ac:dyDescent="0.2">
      <c r="A214" s="5"/>
      <c r="B214" s="9"/>
      <c r="D214" s="18"/>
    </row>
    <row r="215" spans="1:4" x14ac:dyDescent="0.2">
      <c r="A215" s="5"/>
      <c r="B215" s="9"/>
      <c r="D215" s="18"/>
    </row>
    <row r="216" spans="1:4" x14ac:dyDescent="0.2">
      <c r="A216" s="5"/>
      <c r="B216" s="9"/>
      <c r="D216" s="18"/>
    </row>
    <row r="217" spans="1:4" x14ac:dyDescent="0.2">
      <c r="A217" s="5"/>
      <c r="B217" s="9"/>
      <c r="D217" s="18"/>
    </row>
    <row r="218" spans="1:4" x14ac:dyDescent="0.2">
      <c r="A218" s="5"/>
      <c r="B218" s="9"/>
      <c r="D218" s="18"/>
    </row>
    <row r="219" spans="1:4" x14ac:dyDescent="0.2">
      <c r="A219" s="5"/>
      <c r="B219" s="9"/>
      <c r="D219" s="18"/>
    </row>
    <row r="220" spans="1:4" x14ac:dyDescent="0.2">
      <c r="A220" s="5"/>
      <c r="D220" s="18"/>
    </row>
    <row r="221" spans="1:4" x14ac:dyDescent="0.2">
      <c r="A221" s="5"/>
      <c r="D221" s="18"/>
    </row>
    <row r="222" spans="1:4" x14ac:dyDescent="0.2">
      <c r="A222" s="5"/>
      <c r="D222" s="18"/>
    </row>
    <row r="223" spans="1:4" x14ac:dyDescent="0.2">
      <c r="A223" s="5"/>
      <c r="D223" s="18"/>
    </row>
    <row r="224" spans="1:4" x14ac:dyDescent="0.2">
      <c r="D224" s="18"/>
    </row>
    <row r="225" spans="4:4" x14ac:dyDescent="0.2">
      <c r="D225" s="18"/>
    </row>
    <row r="226" spans="4:4" x14ac:dyDescent="0.2">
      <c r="D226" s="18"/>
    </row>
    <row r="227" spans="4:4" x14ac:dyDescent="0.2">
      <c r="D227" s="18"/>
    </row>
    <row r="228" spans="4:4" x14ac:dyDescent="0.2">
      <c r="D228" s="18"/>
    </row>
    <row r="229" spans="4:4" x14ac:dyDescent="0.2">
      <c r="D229" s="18"/>
    </row>
  </sheetData>
  <mergeCells count="1">
    <mergeCell ref="A26:D26"/>
  </mergeCells>
  <phoneticPr fontId="22" type="noConversion"/>
  <dataValidations count="1">
    <dataValidation type="list" allowBlank="1" showInputMessage="1" showErrorMessage="1" sqref="B33" xr:uid="{00000000-0002-0000-0000-000000000000}">
      <formula1>$D$21:$D$24</formula1>
    </dataValidation>
  </dataValidations>
  <hyperlinks>
    <hyperlink ref="A28" r:id="rId1" xr:uid="{00000000-0004-0000-0000-000000000000}"/>
    <hyperlink ref="A15" r:id="rId2" xr:uid="{C0AD8CDB-12CF-4E81-8832-8F3B9A27D70C}"/>
  </hyperlinks>
  <pageMargins left="0.25" right="0.25" top="0.75" bottom="0.25" header="0.3" footer="0.3"/>
  <pageSetup scale="84" fitToHeight="0"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Details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Alexander</dc:creator>
  <cp:lastModifiedBy>Anna Martin</cp:lastModifiedBy>
  <cp:lastPrinted>2017-11-03T12:18:03Z</cp:lastPrinted>
  <dcterms:created xsi:type="dcterms:W3CDTF">2017-10-24T15:25:38Z</dcterms:created>
  <dcterms:modified xsi:type="dcterms:W3CDTF">2020-12-07T18:56:21Z</dcterms:modified>
</cp:coreProperties>
</file>