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A Procurement\VSA Vehicle &amp; Motorcycles\Vehicle Worksheets\2022-2023 Contract Year\"/>
    </mc:Choice>
  </mc:AlternateContent>
  <xr:revisionPtr revIDLastSave="0" documentId="13_ncr:1_{89949C7E-F56E-4B73-87C3-35F79598C1D0}" xr6:coauthVersionLast="47" xr6:coauthVersionMax="47" xr10:uidLastSave="{00000000-0000-0000-0000-000000000000}"/>
  <bookViews>
    <workbookView xWindow="-28920" yWindow="0" windowWidth="29040" windowHeight="15840" xr2:uid="{00000000-000D-0000-FFFF-FFFF00000000}"/>
  </bookViews>
  <sheets>
    <sheet name="Order Details" sheetId="2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37" i="2"/>
  <c r="D31" i="2" l="1"/>
  <c r="E31" i="2" l="1"/>
  <c r="E80" i="2" l="1"/>
</calcChain>
</file>

<file path=xl/sharedStrings.xml><?xml version="1.0" encoding="utf-8"?>
<sst xmlns="http://schemas.openxmlformats.org/spreadsheetml/2006/main" count="129" uniqueCount="108">
  <si>
    <t>Base Unit Price</t>
  </si>
  <si>
    <t>Zone</t>
  </si>
  <si>
    <t xml:space="preserve">        Type of Vehicle                            </t>
  </si>
  <si>
    <t>Quantity</t>
  </si>
  <si>
    <t>Unit Price</t>
  </si>
  <si>
    <t>Qty Price</t>
  </si>
  <si>
    <t>Order Code Add Options</t>
  </si>
  <si>
    <t>Total Per Unit</t>
  </si>
  <si>
    <t>Chesapeake</t>
  </si>
  <si>
    <t>Colonial</t>
  </si>
  <si>
    <t>Dogwood</t>
  </si>
  <si>
    <t>Awarded Dealer</t>
  </si>
  <si>
    <t>Heritage</t>
  </si>
  <si>
    <t>(Please select your zone from drop down menu below)</t>
  </si>
  <si>
    <t>Virginia Public Body Procurement Worksheet</t>
  </si>
  <si>
    <t>The Virginia Sheriffs' Association's Vehicle Procurement Program is open to all public bodies within the Commonwealth of Virginia.</t>
  </si>
  <si>
    <t xml:space="preserve"> 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</si>
  <si>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</si>
  <si>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</si>
  <si>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</si>
  <si>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>Purchasing Agency:</t>
  </si>
  <si>
    <t>Color (Specify Color per Quantity):</t>
  </si>
  <si>
    <t>Please use a separate worksheet per vehicle when ordering multiple vehicles with different options.</t>
  </si>
  <si>
    <t>When ordering vehicles with the exact same options, please enter the number of vehicles as the quantity for all options below. For example, if you are ordering 2 vehicles enter 2 for all requested options)</t>
  </si>
  <si>
    <t>For assistance with the worksheet and any questions regarding this Procurement Program please contact Anna Martin at (919) 459-1072.</t>
  </si>
  <si>
    <t>No Delivery</t>
  </si>
  <si>
    <t>N/C</t>
  </si>
  <si>
    <t>Engine Block Heater</t>
  </si>
  <si>
    <t>41H</t>
  </si>
  <si>
    <t>Item #86</t>
  </si>
  <si>
    <t>2022 Ford Explorer Limited HEV 4WD K8F</t>
  </si>
  <si>
    <t>Equipment Group 202A</t>
  </si>
  <si>
    <t>Equipment Group 301A</t>
  </si>
  <si>
    <t>Equipment Group 401A</t>
  </si>
  <si>
    <t>20 in Premium Painted Aluminum Wheels (XLT - req 202A)</t>
  </si>
  <si>
    <t>20 in Self Sealing Tire (XLT - req Sport Appearance Package, Limited)</t>
  </si>
  <si>
    <t xml:space="preserve"> 20 inch 10-SpokeHand Polished Aluminum Wheels (Limited)</t>
  </si>
  <si>
    <t>202A</t>
  </si>
  <si>
    <t>301A</t>
  </si>
  <si>
    <t>401A</t>
  </si>
  <si>
    <t>64U</t>
  </si>
  <si>
    <t>TFS</t>
  </si>
  <si>
    <t>Trailer Tow Pkg - Class IV (Base, XLT, ST-Line, Limited, King Ranch, Platinum)</t>
  </si>
  <si>
    <t>Dual-Panel Moonroof (XLT - req 202A, ST-Line,</t>
  </si>
  <si>
    <t>2nd Row Bench (XLT, ST-Line, Timberline, Limited, ST, King Ranch, Platinum)</t>
  </si>
  <si>
    <t>ST High-Performance Pack on 400A (ST)</t>
  </si>
  <si>
    <t>ST High-Performance Pack on 401A (ST)</t>
  </si>
  <si>
    <t>ST Street Pack on 400A (ST)</t>
  </si>
  <si>
    <t>Premium Tech Package (ST)</t>
  </si>
  <si>
    <t>CoPilot360 Assist+ (XLT - req. 202A, ST - req. 400A)</t>
  </si>
  <si>
    <t>License Plate Bracket</t>
  </si>
  <si>
    <t>All-Weather Floor Mats without Carpet Mats (Base,</t>
  </si>
  <si>
    <t>All-Weather Floor Mats with Carpet Mats</t>
  </si>
  <si>
    <t>52T</t>
  </si>
  <si>
    <t>17U</t>
  </si>
  <si>
    <t>68T</t>
  </si>
  <si>
    <t>68S</t>
  </si>
  <si>
    <t>65P</t>
  </si>
  <si>
    <t>65S</t>
  </si>
  <si>
    <t>16A</t>
  </si>
  <si>
    <t>16B</t>
  </si>
  <si>
    <t>50S</t>
  </si>
  <si>
    <t>68M</t>
  </si>
  <si>
    <t>21F</t>
  </si>
  <si>
    <t>86E</t>
  </si>
  <si>
    <t>52X</t>
  </si>
  <si>
    <t>PR3</t>
  </si>
  <si>
    <t>DVD Headrests (XLT, ST-Line, Timberline, Limited,</t>
  </si>
  <si>
    <t>XLT Sport Appearance Package (XLT - req 202A)</t>
  </si>
  <si>
    <t>Cargo Area Management System (Base, XLT, ST-Line,</t>
  </si>
  <si>
    <t>Burgundy Velvet Metallic Tinted Clearcoat (XLT,</t>
  </si>
  <si>
    <t>Stone Blue Metallic (XLT, ST-Line, Timberline, Limited, ST, King Ranch, Platinum)</t>
  </si>
  <si>
    <t>Rapid Red Metallic Tinted Clearcoat (XLT, ST-Line,</t>
  </si>
  <si>
    <t>Star White Metallic Tri-Coat (XLT, ST-Line, Timberline, Limited, ST, King Ranch, Platinum)</t>
  </si>
  <si>
    <t>Daytime Running Lamps (Fleet Only)</t>
  </si>
  <si>
    <t>Cargo Mat</t>
  </si>
  <si>
    <t>PC8</t>
  </si>
  <si>
    <t>PD4</t>
  </si>
  <si>
    <t>PAZ</t>
  </si>
  <si>
    <t>A6ZAB</t>
  </si>
  <si>
    <t>D5HAB</t>
  </si>
  <si>
    <t>Roof-Rail Crossbars</t>
  </si>
  <si>
    <t>Smoker's Package</t>
  </si>
  <si>
    <t>Splash Guards</t>
  </si>
  <si>
    <t>Outfitters Bike - Front Loader</t>
  </si>
  <si>
    <t>CARGO ORGANIZER SOFT SIDE STD</t>
  </si>
  <si>
    <t>CARGO ORGANIZER - COOLER BAG</t>
  </si>
  <si>
    <t>First Aid Kit</t>
  </si>
  <si>
    <t>Roadside Assistance Kit</t>
  </si>
  <si>
    <t>BMWAB</t>
  </si>
  <si>
    <t>J3CAB</t>
  </si>
  <si>
    <t>ADQAM</t>
  </si>
  <si>
    <t>A3EAB</t>
  </si>
  <si>
    <t>ADQAL</t>
  </si>
  <si>
    <t>BECAG</t>
  </si>
  <si>
    <t>Outfitters Bike - Skybox</t>
  </si>
  <si>
    <t>Outfitters Bike - Mga Warrior</t>
  </si>
  <si>
    <t>ADQAK</t>
  </si>
  <si>
    <t>CARGO ORGANIZER SOFT SIDE LRG</t>
  </si>
  <si>
    <t>BECAF</t>
  </si>
  <si>
    <t>CLMHR</t>
  </si>
  <si>
    <t>FHLAH</t>
  </si>
  <si>
    <t>AHQAB</t>
  </si>
  <si>
    <t>AHMAB</t>
  </si>
  <si>
    <t xml:space="preserve">   </t>
  </si>
  <si>
    <t>Hall Automotive</t>
  </si>
  <si>
    <t xml:space="preserve">A quantity must be entered for all desired options below. </t>
  </si>
  <si>
    <t>Bid 22-05-0917R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</si>
</sst>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theme="8" tint="-0.249977111117893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165" fontId="2" fillId="3" borderId="1" xfId="0" applyNumberFormat="1" applyFont="1" applyFill="1" applyBorder="1"/>
    <xf numFmtId="0" fontId="0" fillId="2" borderId="1" xfId="0" applyFill="1" applyBorder="1" applyAlignment="1">
      <alignment horizontal="center"/>
    </xf>
    <xf numFmtId="165" fontId="0" fillId="3" borderId="1" xfId="0" applyNumberFormat="1" applyFill="1" applyBorder="1"/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14" fillId="0" borderId="0" xfId="0" applyFont="1" applyBorder="1"/>
    <xf numFmtId="0" fontId="7" fillId="0" borderId="0" xfId="1" applyBorder="1" applyAlignment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44" fontId="2" fillId="3" borderId="0" xfId="0" applyNumberFormat="1" applyFont="1" applyFill="1" applyBorder="1"/>
    <xf numFmtId="165" fontId="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3" borderId="0" xfId="0" applyFont="1" applyFill="1" applyBorder="1"/>
    <xf numFmtId="0" fontId="15" fillId="0" borderId="0" xfId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5" fontId="2" fillId="0" borderId="1" xfId="0" applyNumberFormat="1" applyFont="1" applyBorder="1"/>
    <xf numFmtId="0" fontId="10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25580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96793-3E2C-45E6-95FE-7380F5EE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sheriff.org/wp-content/uploads/2021/10/Bid-22-05-0917-Dealer-Directory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H196"/>
  <sheetViews>
    <sheetView tabSelected="1" topLeftCell="A14" zoomScale="120" zoomScaleNormal="120" workbookViewId="0">
      <selection activeCell="B17" sqref="B17"/>
    </sheetView>
  </sheetViews>
  <sheetFormatPr defaultColWidth="9.140625" defaultRowHeight="15" x14ac:dyDescent="0.25"/>
  <cols>
    <col min="1" max="1" width="27.85546875" style="10" customWidth="1"/>
    <col min="2" max="2" width="69.140625" style="39" customWidth="1"/>
    <col min="3" max="3" width="10.140625" style="11" bestFit="1" customWidth="1"/>
    <col min="4" max="4" width="14.28515625" style="12" bestFit="1" customWidth="1"/>
    <col min="5" max="5" width="14.5703125" style="10" customWidth="1"/>
    <col min="6" max="16384" width="9.140625" style="10"/>
  </cols>
  <sheetData>
    <row r="8" spans="1:8" x14ac:dyDescent="0.25">
      <c r="B8" s="42" t="s">
        <v>14</v>
      </c>
    </row>
    <row r="10" spans="1:8" ht="30" x14ac:dyDescent="0.25">
      <c r="B10" s="45" t="s">
        <v>15</v>
      </c>
    </row>
    <row r="11" spans="1:8" ht="30" x14ac:dyDescent="0.25">
      <c r="B11" s="45" t="s">
        <v>24</v>
      </c>
    </row>
    <row r="12" spans="1:8" x14ac:dyDescent="0.25">
      <c r="B12" s="45"/>
      <c r="H12" s="10" t="s">
        <v>16</v>
      </c>
    </row>
    <row r="13" spans="1:8" x14ac:dyDescent="0.25">
      <c r="A13" s="13" t="s">
        <v>17</v>
      </c>
    </row>
    <row r="14" spans="1:8" x14ac:dyDescent="0.25">
      <c r="A14" s="13" t="s">
        <v>18</v>
      </c>
    </row>
    <row r="15" spans="1:8" x14ac:dyDescent="0.25">
      <c r="A15" s="37" t="s">
        <v>19</v>
      </c>
    </row>
    <row r="16" spans="1:8" ht="13.5" customHeight="1" x14ac:dyDescent="0.25"/>
    <row r="17" spans="1:7" x14ac:dyDescent="0.25">
      <c r="B17" s="46" t="s">
        <v>107</v>
      </c>
    </row>
    <row r="18" spans="1:7" ht="21.75" x14ac:dyDescent="0.3">
      <c r="A18" s="14"/>
      <c r="B18" s="46" t="s">
        <v>29</v>
      </c>
      <c r="D18" s="11"/>
    </row>
    <row r="19" spans="1:7" ht="21.75" x14ac:dyDescent="0.3">
      <c r="A19" s="14"/>
      <c r="B19" s="46"/>
      <c r="D19" s="11"/>
    </row>
    <row r="20" spans="1:7" s="19" customFormat="1" x14ac:dyDescent="0.25">
      <c r="A20" s="16" t="s">
        <v>11</v>
      </c>
      <c r="B20" s="46" t="s">
        <v>2</v>
      </c>
      <c r="C20" s="15"/>
      <c r="D20" s="17" t="s">
        <v>1</v>
      </c>
      <c r="E20" s="18" t="s">
        <v>0</v>
      </c>
    </row>
    <row r="21" spans="1:7" x14ac:dyDescent="0.25">
      <c r="A21" s="55" t="s">
        <v>105</v>
      </c>
      <c r="B21" s="56" t="s">
        <v>30</v>
      </c>
      <c r="C21" s="43"/>
      <c r="D21" s="57" t="s">
        <v>10</v>
      </c>
      <c r="E21" s="58">
        <v>50951.16</v>
      </c>
    </row>
    <row r="22" spans="1:7" x14ac:dyDescent="0.25">
      <c r="A22" s="55" t="s">
        <v>105</v>
      </c>
      <c r="B22" s="56" t="s">
        <v>30</v>
      </c>
      <c r="C22" s="43"/>
      <c r="D22" s="57" t="s">
        <v>9</v>
      </c>
      <c r="E22" s="58">
        <v>50897.16</v>
      </c>
    </row>
    <row r="23" spans="1:7" x14ac:dyDescent="0.25">
      <c r="A23" s="55" t="s">
        <v>105</v>
      </c>
      <c r="B23" s="56" t="s">
        <v>30</v>
      </c>
      <c r="C23" s="43"/>
      <c r="D23" s="57" t="s">
        <v>12</v>
      </c>
      <c r="E23" s="58">
        <v>50843.16</v>
      </c>
    </row>
    <row r="24" spans="1:7" x14ac:dyDescent="0.25">
      <c r="A24" s="55" t="s">
        <v>105</v>
      </c>
      <c r="B24" s="56" t="s">
        <v>30</v>
      </c>
      <c r="C24" s="43"/>
      <c r="D24" s="57" t="s">
        <v>8</v>
      </c>
      <c r="E24" s="58">
        <v>50735.16</v>
      </c>
    </row>
    <row r="25" spans="1:7" ht="16.149999999999999" customHeight="1" x14ac:dyDescent="0.25">
      <c r="A25" s="55" t="s">
        <v>105</v>
      </c>
      <c r="B25" s="56" t="s">
        <v>30</v>
      </c>
      <c r="C25" s="59"/>
      <c r="D25" s="60" t="s">
        <v>25</v>
      </c>
      <c r="E25" s="61">
        <v>50627.16</v>
      </c>
      <c r="G25" s="21" t="s">
        <v>16</v>
      </c>
    </row>
    <row r="26" spans="1:7" ht="24" customHeight="1" x14ac:dyDescent="0.25">
      <c r="A26" s="22"/>
      <c r="C26" s="20"/>
      <c r="D26" s="23"/>
    </row>
    <row r="27" spans="1:7" ht="42" customHeight="1" x14ac:dyDescent="0.25">
      <c r="A27" s="24" t="s">
        <v>20</v>
      </c>
      <c r="C27" s="20"/>
      <c r="D27" s="23"/>
    </row>
    <row r="28" spans="1:7" ht="60.75" customHeight="1" x14ac:dyDescent="0.25">
      <c r="A28" s="25" t="s">
        <v>21</v>
      </c>
      <c r="B28" s="41"/>
      <c r="C28" s="20"/>
      <c r="D28" s="23"/>
    </row>
    <row r="29" spans="1:7" ht="60.75" customHeight="1" x14ac:dyDescent="0.25">
      <c r="A29" s="26" t="s">
        <v>22</v>
      </c>
      <c r="B29" s="41"/>
      <c r="C29" s="20"/>
      <c r="D29" s="23"/>
    </row>
    <row r="30" spans="1:7" x14ac:dyDescent="0.25">
      <c r="A30" s="1" t="s">
        <v>3</v>
      </c>
      <c r="B30" s="47" t="s">
        <v>13</v>
      </c>
      <c r="D30" s="27" t="s">
        <v>4</v>
      </c>
      <c r="E30" s="15" t="s">
        <v>5</v>
      </c>
    </row>
    <row r="31" spans="1:7" x14ac:dyDescent="0.25">
      <c r="A31" s="2">
        <v>1</v>
      </c>
      <c r="B31" s="48" t="s">
        <v>12</v>
      </c>
      <c r="C31" s="43"/>
      <c r="D31" s="44">
        <f>IF(B31=F27,#REF!,IF(B31=D21,E21,IF(B31=D22,E22,IF(B31=D23,E23,IF(B31=D24,E24,IF(B31=D25,E25,IF(B31=D26,E26)))))))</f>
        <v>50843.16</v>
      </c>
      <c r="E31" s="3">
        <f>IF(AND(ISNUMBER(A31),ISNUMBER(D31)),D31*A31,"")</f>
        <v>50843.16</v>
      </c>
    </row>
    <row r="32" spans="1:7" x14ac:dyDescent="0.25">
      <c r="B32" s="46"/>
      <c r="D32" s="30"/>
    </row>
    <row r="33" spans="1:5" x14ac:dyDescent="0.25">
      <c r="A33" s="62" t="s">
        <v>106</v>
      </c>
      <c r="D33" s="30"/>
    </row>
    <row r="34" spans="1:5" x14ac:dyDescent="0.25">
      <c r="A34" s="62"/>
      <c r="D34" s="30"/>
    </row>
    <row r="35" spans="1:5" ht="114.75" x14ac:dyDescent="0.25">
      <c r="A35" s="32" t="s">
        <v>23</v>
      </c>
      <c r="D35" s="30"/>
    </row>
    <row r="36" spans="1:5" x14ac:dyDescent="0.25">
      <c r="A36" s="11"/>
      <c r="B36" s="42" t="s">
        <v>6</v>
      </c>
      <c r="D36" s="30"/>
    </row>
    <row r="37" spans="1:5" x14ac:dyDescent="0.25">
      <c r="A37" s="5" t="s">
        <v>16</v>
      </c>
      <c r="B37" s="40" t="s">
        <v>31</v>
      </c>
      <c r="C37" s="8" t="s">
        <v>37</v>
      </c>
      <c r="D37" s="51">
        <v>3540</v>
      </c>
      <c r="E37" s="6" t="str">
        <f>IF(AND(ISNUMBER(A37),ISNUMBER(D37)),D37*$A$37,"")</f>
        <v/>
      </c>
    </row>
    <row r="38" spans="1:5" x14ac:dyDescent="0.25">
      <c r="A38" s="5" t="s">
        <v>16</v>
      </c>
      <c r="B38" s="40" t="s">
        <v>32</v>
      </c>
      <c r="C38" s="8" t="s">
        <v>38</v>
      </c>
      <c r="D38" s="51">
        <v>700</v>
      </c>
      <c r="E38" s="6" t="str">
        <f t="shared" ref="E38:E78" si="0">IF(AND(ISNUMBER(A38),ISNUMBER(D38)),D38*$A$37,"")</f>
        <v/>
      </c>
    </row>
    <row r="39" spans="1:5" x14ac:dyDescent="0.25">
      <c r="A39" s="5" t="s">
        <v>16</v>
      </c>
      <c r="B39" s="40" t="s">
        <v>33</v>
      </c>
      <c r="C39" s="8" t="s">
        <v>39</v>
      </c>
      <c r="D39" s="51">
        <v>4995</v>
      </c>
      <c r="E39" s="6" t="str">
        <f t="shared" si="0"/>
        <v/>
      </c>
    </row>
    <row r="40" spans="1:5" x14ac:dyDescent="0.25">
      <c r="A40" s="5" t="s">
        <v>16</v>
      </c>
      <c r="B40" s="40" t="s">
        <v>34</v>
      </c>
      <c r="C40" s="8">
        <v>649</v>
      </c>
      <c r="D40" s="51">
        <v>1295</v>
      </c>
      <c r="E40" s="6" t="str">
        <f t="shared" si="0"/>
        <v/>
      </c>
    </row>
    <row r="41" spans="1:5" x14ac:dyDescent="0.25">
      <c r="A41" s="5" t="s">
        <v>16</v>
      </c>
      <c r="B41" s="40" t="s">
        <v>36</v>
      </c>
      <c r="C41" s="8" t="s">
        <v>40</v>
      </c>
      <c r="D41" s="51">
        <v>595</v>
      </c>
      <c r="E41" s="6" t="str">
        <f t="shared" si="0"/>
        <v/>
      </c>
    </row>
    <row r="42" spans="1:5" x14ac:dyDescent="0.25">
      <c r="A42" s="5" t="s">
        <v>104</v>
      </c>
      <c r="B42" s="40" t="s">
        <v>35</v>
      </c>
      <c r="C42" s="8" t="s">
        <v>41</v>
      </c>
      <c r="D42" s="51">
        <v>195</v>
      </c>
      <c r="E42" s="6" t="str">
        <f t="shared" si="0"/>
        <v/>
      </c>
    </row>
    <row r="43" spans="1:5" ht="15" customHeight="1" x14ac:dyDescent="0.25">
      <c r="A43" s="5"/>
      <c r="B43" s="40" t="s">
        <v>42</v>
      </c>
      <c r="C43" s="8" t="s">
        <v>53</v>
      </c>
      <c r="D43" s="51">
        <v>545</v>
      </c>
      <c r="E43" s="6" t="str">
        <f t="shared" si="0"/>
        <v/>
      </c>
    </row>
    <row r="44" spans="1:5" x14ac:dyDescent="0.25">
      <c r="A44" s="5"/>
      <c r="B44" s="40" t="s">
        <v>43</v>
      </c>
      <c r="C44" s="8">
        <v>439</v>
      </c>
      <c r="D44" s="51">
        <v>1695</v>
      </c>
      <c r="E44" s="6" t="str">
        <f t="shared" si="0"/>
        <v/>
      </c>
    </row>
    <row r="45" spans="1:5" ht="15.75" customHeight="1" x14ac:dyDescent="0.25">
      <c r="A45" s="5"/>
      <c r="B45" s="40" t="s">
        <v>44</v>
      </c>
      <c r="C45" s="8" t="s">
        <v>54</v>
      </c>
      <c r="D45" s="51" t="s">
        <v>26</v>
      </c>
      <c r="E45" s="6" t="str">
        <f t="shared" si="0"/>
        <v/>
      </c>
    </row>
    <row r="46" spans="1:5" x14ac:dyDescent="0.25">
      <c r="A46" s="5"/>
      <c r="B46" s="40" t="s">
        <v>45</v>
      </c>
      <c r="C46" s="8" t="s">
        <v>55</v>
      </c>
      <c r="D46" s="51">
        <v>1595</v>
      </c>
      <c r="E46" s="6" t="str">
        <f t="shared" si="0"/>
        <v/>
      </c>
    </row>
    <row r="47" spans="1:5" x14ac:dyDescent="0.25">
      <c r="A47" s="5"/>
      <c r="B47" s="40" t="s">
        <v>46</v>
      </c>
      <c r="C47" s="8" t="s">
        <v>55</v>
      </c>
      <c r="D47" s="51">
        <v>600</v>
      </c>
      <c r="E47" s="6" t="str">
        <f t="shared" si="0"/>
        <v/>
      </c>
    </row>
    <row r="48" spans="1:5" x14ac:dyDescent="0.25">
      <c r="A48" s="5"/>
      <c r="B48" s="40" t="s">
        <v>47</v>
      </c>
      <c r="C48" s="8" t="s">
        <v>56</v>
      </c>
      <c r="D48" s="52">
        <v>995</v>
      </c>
      <c r="E48" s="6" t="str">
        <f t="shared" si="0"/>
        <v/>
      </c>
    </row>
    <row r="49" spans="1:5" x14ac:dyDescent="0.25">
      <c r="A49" s="5"/>
      <c r="B49" s="40" t="s">
        <v>48</v>
      </c>
      <c r="C49" s="8" t="s">
        <v>57</v>
      </c>
      <c r="D49" s="51">
        <v>1295</v>
      </c>
      <c r="E49" s="6" t="str">
        <f t="shared" si="0"/>
        <v/>
      </c>
    </row>
    <row r="50" spans="1:5" x14ac:dyDescent="0.25">
      <c r="A50" s="5"/>
      <c r="B50" s="40" t="s">
        <v>49</v>
      </c>
      <c r="C50" s="8" t="s">
        <v>58</v>
      </c>
      <c r="D50" s="53">
        <v>895</v>
      </c>
      <c r="E50" s="6" t="str">
        <f t="shared" si="0"/>
        <v/>
      </c>
    </row>
    <row r="51" spans="1:5" x14ac:dyDescent="0.25">
      <c r="A51" s="5"/>
      <c r="B51" s="49" t="s">
        <v>50</v>
      </c>
      <c r="C51" s="8">
        <v>153</v>
      </c>
      <c r="D51" s="51" t="s">
        <v>26</v>
      </c>
      <c r="E51" s="6" t="str">
        <f t="shared" si="0"/>
        <v/>
      </c>
    </row>
    <row r="52" spans="1:5" x14ac:dyDescent="0.25">
      <c r="A52" s="5"/>
      <c r="B52" s="40" t="s">
        <v>51</v>
      </c>
      <c r="C52" s="8" t="s">
        <v>59</v>
      </c>
      <c r="D52" s="51">
        <v>160</v>
      </c>
      <c r="E52" s="6" t="str">
        <f t="shared" si="0"/>
        <v/>
      </c>
    </row>
    <row r="53" spans="1:5" x14ac:dyDescent="0.25">
      <c r="A53" s="2"/>
      <c r="B53" s="40" t="s">
        <v>52</v>
      </c>
      <c r="C53" s="8" t="s">
        <v>60</v>
      </c>
      <c r="D53" s="51">
        <v>200</v>
      </c>
      <c r="E53" s="6" t="str">
        <f t="shared" si="0"/>
        <v/>
      </c>
    </row>
    <row r="54" spans="1:5" x14ac:dyDescent="0.25">
      <c r="A54" s="2"/>
      <c r="B54" s="40" t="s">
        <v>67</v>
      </c>
      <c r="C54" s="8" t="s">
        <v>61</v>
      </c>
      <c r="D54" s="51">
        <v>1995</v>
      </c>
      <c r="E54" s="6" t="str">
        <f t="shared" si="0"/>
        <v/>
      </c>
    </row>
    <row r="55" spans="1:5" x14ac:dyDescent="0.25">
      <c r="A55" s="2"/>
      <c r="B55" s="40" t="s">
        <v>68</v>
      </c>
      <c r="C55" s="8" t="s">
        <v>62</v>
      </c>
      <c r="D55" s="51">
        <v>1795</v>
      </c>
      <c r="E55" s="6" t="str">
        <f t="shared" si="0"/>
        <v/>
      </c>
    </row>
    <row r="56" spans="1:5" x14ac:dyDescent="0.25">
      <c r="A56" s="2"/>
      <c r="B56" s="40" t="s">
        <v>69</v>
      </c>
      <c r="C56" s="8" t="s">
        <v>63</v>
      </c>
      <c r="D56" s="51">
        <v>165</v>
      </c>
      <c r="E56" s="6" t="str">
        <f t="shared" si="0"/>
        <v/>
      </c>
    </row>
    <row r="57" spans="1:5" x14ac:dyDescent="0.25">
      <c r="A57" s="2"/>
      <c r="B57" s="40" t="s">
        <v>69</v>
      </c>
      <c r="C57" s="8" t="s">
        <v>64</v>
      </c>
      <c r="D57" s="51">
        <v>250</v>
      </c>
      <c r="E57" s="6" t="str">
        <f t="shared" si="0"/>
        <v/>
      </c>
    </row>
    <row r="58" spans="1:5" x14ac:dyDescent="0.25">
      <c r="A58" s="2"/>
      <c r="B58" s="40" t="s">
        <v>69</v>
      </c>
      <c r="C58" s="8" t="s">
        <v>65</v>
      </c>
      <c r="D58" s="51">
        <v>-50</v>
      </c>
      <c r="E58" s="6" t="str">
        <f t="shared" si="0"/>
        <v/>
      </c>
    </row>
    <row r="59" spans="1:5" x14ac:dyDescent="0.25">
      <c r="A59" s="2"/>
      <c r="B59" s="40" t="s">
        <v>70</v>
      </c>
      <c r="C59" s="8" t="s">
        <v>66</v>
      </c>
      <c r="D59" s="51">
        <v>495</v>
      </c>
      <c r="E59" s="6" t="str">
        <f t="shared" si="0"/>
        <v/>
      </c>
    </row>
    <row r="60" spans="1:5" ht="16.5" customHeight="1" x14ac:dyDescent="0.25">
      <c r="A60" s="2"/>
      <c r="B60" s="40" t="s">
        <v>71</v>
      </c>
      <c r="C60" s="8" t="s">
        <v>76</v>
      </c>
      <c r="D60" s="51">
        <v>495</v>
      </c>
      <c r="E60" s="6" t="str">
        <f t="shared" ref="E60:E65" si="1">IF(AND(ISNUMBER(A60),ISNUMBER(D61)),D61*$A$37,"")</f>
        <v/>
      </c>
    </row>
    <row r="61" spans="1:5" x14ac:dyDescent="0.25">
      <c r="A61" s="2"/>
      <c r="B61" s="40" t="s">
        <v>72</v>
      </c>
      <c r="C61" s="8" t="s">
        <v>77</v>
      </c>
      <c r="D61" s="54">
        <v>495</v>
      </c>
      <c r="E61" s="6" t="str">
        <f t="shared" si="1"/>
        <v/>
      </c>
    </row>
    <row r="62" spans="1:5" ht="30" x14ac:dyDescent="0.25">
      <c r="A62" s="2"/>
      <c r="B62" s="40" t="s">
        <v>73</v>
      </c>
      <c r="C62" s="8" t="s">
        <v>78</v>
      </c>
      <c r="D62" s="54">
        <v>795</v>
      </c>
      <c r="E62" s="6" t="str">
        <f t="shared" si="1"/>
        <v/>
      </c>
    </row>
    <row r="63" spans="1:5" x14ac:dyDescent="0.25">
      <c r="A63" s="2"/>
      <c r="B63" s="40" t="s">
        <v>74</v>
      </c>
      <c r="C63" s="8">
        <v>942</v>
      </c>
      <c r="D63" s="54">
        <v>45</v>
      </c>
      <c r="E63" s="6" t="str">
        <f t="shared" si="1"/>
        <v/>
      </c>
    </row>
    <row r="64" spans="1:5" x14ac:dyDescent="0.25">
      <c r="A64" s="2"/>
      <c r="B64" s="40" t="s">
        <v>27</v>
      </c>
      <c r="C64" s="8" t="s">
        <v>28</v>
      </c>
      <c r="D64" s="54">
        <v>90</v>
      </c>
      <c r="E64" s="6" t="str">
        <f t="shared" si="1"/>
        <v/>
      </c>
    </row>
    <row r="65" spans="1:5" x14ac:dyDescent="0.25">
      <c r="A65" s="2"/>
      <c r="B65" s="40" t="s">
        <v>75</v>
      </c>
      <c r="C65" s="8" t="s">
        <v>79</v>
      </c>
      <c r="D65" s="54">
        <v>150</v>
      </c>
      <c r="E65" s="6" t="str">
        <f t="shared" si="1"/>
        <v/>
      </c>
    </row>
    <row r="66" spans="1:5" x14ac:dyDescent="0.25">
      <c r="A66" s="2"/>
      <c r="B66" s="39" t="s">
        <v>75</v>
      </c>
      <c r="C66" s="8" t="s">
        <v>80</v>
      </c>
      <c r="D66" s="54">
        <v>75</v>
      </c>
      <c r="E66" s="6" t="str">
        <f>IF(AND(ISNUMBER(A66),ISNUMBER(#REF!)),#REF!*$A$37,"")</f>
        <v/>
      </c>
    </row>
    <row r="67" spans="1:5" x14ac:dyDescent="0.25">
      <c r="A67" s="2"/>
      <c r="B67" s="40" t="s">
        <v>81</v>
      </c>
      <c r="C67" s="38" t="s">
        <v>89</v>
      </c>
      <c r="D67" s="54">
        <v>325</v>
      </c>
      <c r="E67" s="6" t="str">
        <f t="shared" si="0"/>
        <v/>
      </c>
    </row>
    <row r="68" spans="1:5" x14ac:dyDescent="0.25">
      <c r="A68" s="2"/>
      <c r="B68" s="49" t="s">
        <v>82</v>
      </c>
      <c r="C68" s="8" t="s">
        <v>90</v>
      </c>
      <c r="D68" s="54">
        <v>70</v>
      </c>
      <c r="E68" s="6" t="str">
        <f t="shared" si="0"/>
        <v/>
      </c>
    </row>
    <row r="69" spans="1:5" x14ac:dyDescent="0.25">
      <c r="A69" s="2"/>
      <c r="B69" s="40" t="s">
        <v>83</v>
      </c>
      <c r="C69" s="8" t="s">
        <v>92</v>
      </c>
      <c r="D69" s="54">
        <v>160</v>
      </c>
      <c r="E69" s="6" t="str">
        <f t="shared" si="0"/>
        <v/>
      </c>
    </row>
    <row r="70" spans="1:5" x14ac:dyDescent="0.25">
      <c r="A70" s="2"/>
      <c r="B70" s="39" t="s">
        <v>84</v>
      </c>
      <c r="C70" s="8" t="s">
        <v>91</v>
      </c>
      <c r="D70" s="54">
        <v>935</v>
      </c>
      <c r="E70" s="6" t="str">
        <f t="shared" si="0"/>
        <v/>
      </c>
    </row>
    <row r="71" spans="1:5" x14ac:dyDescent="0.25">
      <c r="A71" s="2"/>
      <c r="B71" s="40" t="s">
        <v>95</v>
      </c>
      <c r="C71" s="8" t="s">
        <v>97</v>
      </c>
      <c r="D71" s="54">
        <v>935</v>
      </c>
      <c r="E71" s="6" t="str">
        <f t="shared" si="0"/>
        <v/>
      </c>
    </row>
    <row r="72" spans="1:5" x14ac:dyDescent="0.25">
      <c r="A72" s="2"/>
      <c r="B72" s="39" t="s">
        <v>96</v>
      </c>
      <c r="C72" s="8" t="s">
        <v>93</v>
      </c>
      <c r="D72" s="54">
        <v>935</v>
      </c>
      <c r="E72" s="6" t="str">
        <f t="shared" si="0"/>
        <v/>
      </c>
    </row>
    <row r="73" spans="1:5" x14ac:dyDescent="0.25">
      <c r="A73" s="2"/>
      <c r="B73" s="40" t="s">
        <v>85</v>
      </c>
      <c r="C73" s="8" t="s">
        <v>99</v>
      </c>
      <c r="D73" s="54">
        <v>80</v>
      </c>
      <c r="E73" s="6" t="str">
        <f t="shared" si="0"/>
        <v/>
      </c>
    </row>
    <row r="74" spans="1:5" x14ac:dyDescent="0.25">
      <c r="A74" s="2"/>
      <c r="B74" s="39" t="s">
        <v>98</v>
      </c>
      <c r="C74" s="8" t="s">
        <v>94</v>
      </c>
      <c r="D74" s="51">
        <v>90</v>
      </c>
      <c r="E74" s="6" t="str">
        <f t="shared" si="0"/>
        <v/>
      </c>
    </row>
    <row r="75" spans="1:5" x14ac:dyDescent="0.25">
      <c r="A75" s="2"/>
      <c r="B75" s="40" t="s">
        <v>98</v>
      </c>
      <c r="C75" s="8" t="s">
        <v>100</v>
      </c>
      <c r="D75" s="51">
        <v>90</v>
      </c>
      <c r="E75" s="6" t="str">
        <f t="shared" si="0"/>
        <v/>
      </c>
    </row>
    <row r="76" spans="1:5" x14ac:dyDescent="0.25">
      <c r="A76" s="2"/>
      <c r="B76" s="40" t="s">
        <v>86</v>
      </c>
      <c r="C76" s="8" t="s">
        <v>101</v>
      </c>
      <c r="D76" s="51">
        <v>35</v>
      </c>
      <c r="E76" s="6" t="str">
        <f t="shared" si="0"/>
        <v/>
      </c>
    </row>
    <row r="77" spans="1:5" x14ac:dyDescent="0.25">
      <c r="A77" s="2"/>
      <c r="B77" s="40" t="s">
        <v>87</v>
      </c>
      <c r="C77" s="8" t="s">
        <v>102</v>
      </c>
      <c r="D77" s="51">
        <v>50</v>
      </c>
      <c r="E77" s="6" t="str">
        <f t="shared" si="0"/>
        <v/>
      </c>
    </row>
    <row r="78" spans="1:5" x14ac:dyDescent="0.25">
      <c r="A78" s="2"/>
      <c r="B78" s="40" t="s">
        <v>88</v>
      </c>
      <c r="C78" s="8" t="s">
        <v>103</v>
      </c>
      <c r="D78" s="51">
        <v>70</v>
      </c>
      <c r="E78" s="6" t="str">
        <f t="shared" si="0"/>
        <v/>
      </c>
    </row>
    <row r="79" spans="1:5" x14ac:dyDescent="0.25">
      <c r="A79" s="2"/>
      <c r="B79" s="40"/>
      <c r="C79" s="8"/>
      <c r="D79" s="7"/>
      <c r="E79" s="4"/>
    </row>
    <row r="80" spans="1:5" x14ac:dyDescent="0.25">
      <c r="A80" s="2"/>
      <c r="B80" s="40" t="s">
        <v>7</v>
      </c>
      <c r="C80" s="8"/>
      <c r="D80" s="7"/>
      <c r="E80" s="3">
        <f>SUBTOTAL(9,E31:E78)/A31</f>
        <v>50843.16</v>
      </c>
    </row>
    <row r="81" spans="1:5" x14ac:dyDescent="0.25">
      <c r="A81" s="2"/>
      <c r="B81" s="40"/>
      <c r="C81" s="8"/>
      <c r="D81" s="7"/>
      <c r="E81" s="3"/>
    </row>
    <row r="82" spans="1:5" x14ac:dyDescent="0.25">
      <c r="A82" s="2"/>
      <c r="B82" s="40"/>
      <c r="C82" s="8"/>
      <c r="D82" s="7"/>
      <c r="E82" s="3"/>
    </row>
    <row r="83" spans="1:5" x14ac:dyDescent="0.25">
      <c r="A83" s="2"/>
      <c r="B83" s="50"/>
      <c r="C83" s="9"/>
      <c r="D83" s="7"/>
      <c r="E83" s="3"/>
    </row>
    <row r="84" spans="1:5" x14ac:dyDescent="0.25">
      <c r="A84" s="28"/>
      <c r="B84" s="41"/>
      <c r="C84" s="34"/>
      <c r="D84" s="33"/>
      <c r="E84" s="29"/>
    </row>
    <row r="85" spans="1:5" x14ac:dyDescent="0.25">
      <c r="A85" s="28"/>
      <c r="B85" s="41"/>
      <c r="C85" s="34"/>
      <c r="D85" s="33"/>
      <c r="E85" s="29"/>
    </row>
    <row r="86" spans="1:5" x14ac:dyDescent="0.25">
      <c r="A86" s="28"/>
      <c r="B86" s="41"/>
      <c r="C86" s="34"/>
      <c r="D86" s="33"/>
      <c r="E86" s="29"/>
    </row>
    <row r="87" spans="1:5" x14ac:dyDescent="0.25">
      <c r="A87" s="28"/>
      <c r="B87" s="41"/>
      <c r="C87" s="34"/>
      <c r="D87" s="33"/>
      <c r="E87" s="29"/>
    </row>
    <row r="88" spans="1:5" x14ac:dyDescent="0.25">
      <c r="A88" s="28"/>
      <c r="B88" s="41"/>
      <c r="C88" s="34"/>
      <c r="D88" s="33"/>
      <c r="E88" s="29"/>
    </row>
    <row r="89" spans="1:5" x14ac:dyDescent="0.25">
      <c r="A89" s="28"/>
      <c r="B89" s="41"/>
      <c r="C89" s="34"/>
      <c r="D89" s="33"/>
      <c r="E89" s="29"/>
    </row>
    <row r="90" spans="1:5" x14ac:dyDescent="0.25">
      <c r="A90" s="28"/>
      <c r="B90" s="41"/>
      <c r="C90" s="34"/>
      <c r="D90" s="33"/>
      <c r="E90" s="29"/>
    </row>
    <row r="91" spans="1:5" x14ac:dyDescent="0.25">
      <c r="A91" s="28"/>
      <c r="B91" s="41"/>
      <c r="C91" s="35"/>
      <c r="D91" s="30"/>
      <c r="E91" s="29"/>
    </row>
    <row r="92" spans="1:5" x14ac:dyDescent="0.25">
      <c r="A92" s="28"/>
      <c r="B92" s="41"/>
      <c r="C92" s="35"/>
      <c r="D92" s="30"/>
      <c r="E92" s="29"/>
    </row>
    <row r="93" spans="1:5" x14ac:dyDescent="0.25">
      <c r="A93" s="28"/>
      <c r="B93" s="41"/>
      <c r="C93" s="35"/>
      <c r="D93" s="30"/>
      <c r="E93" s="29"/>
    </row>
    <row r="94" spans="1:5" x14ac:dyDescent="0.25">
      <c r="A94" s="28"/>
      <c r="B94" s="41"/>
      <c r="C94" s="35"/>
      <c r="D94" s="30"/>
      <c r="E94" s="29"/>
    </row>
    <row r="95" spans="1:5" x14ac:dyDescent="0.25">
      <c r="A95" s="28"/>
      <c r="B95" s="41"/>
      <c r="C95" s="35"/>
      <c r="D95" s="30"/>
      <c r="E95" s="29"/>
    </row>
    <row r="96" spans="1:5" x14ac:dyDescent="0.25">
      <c r="A96" s="28"/>
      <c r="B96" s="41"/>
      <c r="C96" s="35"/>
      <c r="D96" s="30"/>
      <c r="E96" s="29"/>
    </row>
    <row r="97" spans="1:5" x14ac:dyDescent="0.25">
      <c r="A97" s="28"/>
      <c r="B97" s="41"/>
      <c r="C97" s="35"/>
      <c r="D97" s="30"/>
      <c r="E97" s="29"/>
    </row>
    <row r="98" spans="1:5" x14ac:dyDescent="0.25">
      <c r="A98" s="28"/>
      <c r="B98" s="41"/>
      <c r="C98" s="35"/>
      <c r="D98" s="30"/>
      <c r="E98" s="29"/>
    </row>
    <row r="99" spans="1:5" x14ac:dyDescent="0.25">
      <c r="A99" s="28"/>
      <c r="B99" s="41"/>
      <c r="C99" s="35"/>
      <c r="D99" s="30"/>
      <c r="E99" s="29"/>
    </row>
    <row r="100" spans="1:5" x14ac:dyDescent="0.25">
      <c r="A100" s="28"/>
      <c r="D100" s="30"/>
      <c r="E100" s="29"/>
    </row>
    <row r="101" spans="1:5" x14ac:dyDescent="0.25">
      <c r="A101" s="28"/>
      <c r="D101" s="30"/>
      <c r="E101" s="36"/>
    </row>
    <row r="102" spans="1:5" x14ac:dyDescent="0.25">
      <c r="A102" s="28"/>
      <c r="D102" s="30"/>
      <c r="E102" s="29"/>
    </row>
    <row r="103" spans="1:5" x14ac:dyDescent="0.25">
      <c r="A103" s="11"/>
      <c r="D103" s="30"/>
    </row>
    <row r="104" spans="1:5" x14ac:dyDescent="0.25">
      <c r="A104" s="31"/>
      <c r="D104" s="30"/>
    </row>
    <row r="105" spans="1:5" x14ac:dyDescent="0.25">
      <c r="A105" s="31"/>
      <c r="D105" s="30"/>
    </row>
    <row r="106" spans="1:5" x14ac:dyDescent="0.25">
      <c r="A106" s="31"/>
      <c r="D106" s="30"/>
    </row>
    <row r="107" spans="1:5" x14ac:dyDescent="0.25">
      <c r="A107" s="11"/>
      <c r="D107" s="30"/>
    </row>
    <row r="108" spans="1:5" x14ac:dyDescent="0.25">
      <c r="A108" s="11"/>
      <c r="D108" s="30"/>
    </row>
    <row r="109" spans="1:5" x14ac:dyDescent="0.25">
      <c r="A109" s="11"/>
      <c r="D109" s="30"/>
    </row>
    <row r="110" spans="1:5" x14ac:dyDescent="0.25">
      <c r="A110" s="11"/>
      <c r="D110" s="30"/>
    </row>
    <row r="111" spans="1:5" x14ac:dyDescent="0.25">
      <c r="A111" s="11"/>
      <c r="D111" s="30"/>
    </row>
    <row r="112" spans="1:5" x14ac:dyDescent="0.25">
      <c r="A112" s="11"/>
      <c r="D112" s="30"/>
    </row>
    <row r="113" spans="1:4" x14ac:dyDescent="0.25">
      <c r="A113" s="11"/>
      <c r="D113" s="30"/>
    </row>
    <row r="114" spans="1:4" x14ac:dyDescent="0.25">
      <c r="A114" s="11"/>
      <c r="D114" s="30"/>
    </row>
    <row r="115" spans="1:4" x14ac:dyDescent="0.25">
      <c r="A115" s="11"/>
      <c r="D115" s="30"/>
    </row>
    <row r="116" spans="1:4" x14ac:dyDescent="0.25">
      <c r="A116" s="11"/>
      <c r="D116" s="30"/>
    </row>
    <row r="117" spans="1:4" x14ac:dyDescent="0.25">
      <c r="A117" s="11"/>
      <c r="D117" s="30"/>
    </row>
    <row r="118" spans="1:4" x14ac:dyDescent="0.25">
      <c r="A118" s="11"/>
      <c r="D118" s="30"/>
    </row>
    <row r="119" spans="1:4" x14ac:dyDescent="0.25">
      <c r="A119" s="11"/>
      <c r="D119" s="30"/>
    </row>
    <row r="120" spans="1:4" x14ac:dyDescent="0.25">
      <c r="A120" s="11"/>
      <c r="D120" s="30"/>
    </row>
    <row r="121" spans="1:4" x14ac:dyDescent="0.25">
      <c r="A121" s="11"/>
      <c r="D121" s="30"/>
    </row>
    <row r="122" spans="1:4" x14ac:dyDescent="0.25">
      <c r="A122" s="11"/>
      <c r="D122" s="30"/>
    </row>
    <row r="123" spans="1:4" x14ac:dyDescent="0.25">
      <c r="A123" s="11"/>
      <c r="D123" s="30"/>
    </row>
    <row r="124" spans="1:4" x14ac:dyDescent="0.25">
      <c r="A124" s="11"/>
      <c r="D124" s="30"/>
    </row>
    <row r="125" spans="1:4" x14ac:dyDescent="0.25">
      <c r="A125" s="11"/>
      <c r="D125" s="30"/>
    </row>
    <row r="126" spans="1:4" x14ac:dyDescent="0.25">
      <c r="A126" s="11"/>
      <c r="D126" s="30"/>
    </row>
    <row r="127" spans="1:4" x14ac:dyDescent="0.25">
      <c r="A127" s="11"/>
      <c r="D127" s="30"/>
    </row>
    <row r="128" spans="1:4" x14ac:dyDescent="0.25">
      <c r="A128" s="11"/>
      <c r="D128" s="30"/>
    </row>
    <row r="129" spans="1:4" x14ac:dyDescent="0.25">
      <c r="A129" s="11"/>
      <c r="D129" s="30"/>
    </row>
    <row r="130" spans="1:4" x14ac:dyDescent="0.25">
      <c r="A130" s="11"/>
      <c r="D130" s="30"/>
    </row>
    <row r="131" spans="1:4" x14ac:dyDescent="0.25">
      <c r="A131" s="11"/>
      <c r="D131" s="30"/>
    </row>
    <row r="132" spans="1:4" x14ac:dyDescent="0.25">
      <c r="A132" s="11"/>
      <c r="D132" s="30"/>
    </row>
    <row r="133" spans="1:4" x14ac:dyDescent="0.25">
      <c r="A133" s="11"/>
      <c r="D133" s="30"/>
    </row>
    <row r="134" spans="1:4" x14ac:dyDescent="0.25">
      <c r="A134" s="11"/>
      <c r="D134" s="30"/>
    </row>
    <row r="135" spans="1:4" x14ac:dyDescent="0.25">
      <c r="A135" s="11"/>
      <c r="D135" s="30"/>
    </row>
    <row r="136" spans="1:4" x14ac:dyDescent="0.25">
      <c r="A136" s="11"/>
      <c r="D136" s="30"/>
    </row>
    <row r="137" spans="1:4" x14ac:dyDescent="0.25">
      <c r="A137" s="11"/>
      <c r="D137" s="30"/>
    </row>
    <row r="138" spans="1:4" x14ac:dyDescent="0.25">
      <c r="A138" s="11"/>
      <c r="D138" s="30"/>
    </row>
    <row r="139" spans="1:4" x14ac:dyDescent="0.25">
      <c r="A139" s="11"/>
      <c r="D139" s="30"/>
    </row>
    <row r="140" spans="1:4" x14ac:dyDescent="0.25">
      <c r="A140" s="11"/>
      <c r="D140" s="30"/>
    </row>
    <row r="141" spans="1:4" x14ac:dyDescent="0.25">
      <c r="A141" s="11"/>
      <c r="D141" s="30"/>
    </row>
    <row r="142" spans="1:4" x14ac:dyDescent="0.25">
      <c r="A142" s="11"/>
      <c r="D142" s="30"/>
    </row>
    <row r="143" spans="1:4" x14ac:dyDescent="0.25">
      <c r="A143" s="11"/>
      <c r="D143" s="30"/>
    </row>
    <row r="144" spans="1:4" x14ac:dyDescent="0.25">
      <c r="A144" s="11"/>
      <c r="D144" s="30"/>
    </row>
    <row r="145" spans="1:4" x14ac:dyDescent="0.25">
      <c r="A145" s="11"/>
      <c r="D145" s="30"/>
    </row>
    <row r="146" spans="1:4" x14ac:dyDescent="0.25">
      <c r="A146" s="11"/>
      <c r="D146" s="30"/>
    </row>
    <row r="147" spans="1:4" x14ac:dyDescent="0.25">
      <c r="A147" s="11"/>
      <c r="D147" s="30"/>
    </row>
    <row r="148" spans="1:4" x14ac:dyDescent="0.25">
      <c r="A148" s="11"/>
      <c r="D148" s="30"/>
    </row>
    <row r="149" spans="1:4" x14ac:dyDescent="0.25">
      <c r="A149" s="11"/>
      <c r="D149" s="30"/>
    </row>
    <row r="150" spans="1:4" x14ac:dyDescent="0.25">
      <c r="A150" s="11"/>
      <c r="D150" s="30"/>
    </row>
    <row r="151" spans="1:4" x14ac:dyDescent="0.25">
      <c r="A151" s="11"/>
      <c r="D151" s="30"/>
    </row>
    <row r="152" spans="1:4" x14ac:dyDescent="0.25">
      <c r="A152" s="11"/>
      <c r="D152" s="30"/>
    </row>
    <row r="153" spans="1:4" x14ac:dyDescent="0.25">
      <c r="A153" s="11"/>
      <c r="D153" s="30"/>
    </row>
    <row r="154" spans="1:4" x14ac:dyDescent="0.25">
      <c r="A154" s="11"/>
      <c r="D154" s="30"/>
    </row>
    <row r="155" spans="1:4" x14ac:dyDescent="0.25">
      <c r="A155" s="11"/>
      <c r="D155" s="30"/>
    </row>
    <row r="156" spans="1:4" x14ac:dyDescent="0.25">
      <c r="A156" s="11"/>
      <c r="D156" s="30"/>
    </row>
    <row r="157" spans="1:4" x14ac:dyDescent="0.25">
      <c r="A157" s="11"/>
      <c r="D157" s="30"/>
    </row>
    <row r="158" spans="1:4" x14ac:dyDescent="0.25">
      <c r="A158" s="11"/>
      <c r="D158" s="30"/>
    </row>
    <row r="159" spans="1:4" x14ac:dyDescent="0.25">
      <c r="A159" s="11"/>
      <c r="D159" s="30"/>
    </row>
    <row r="160" spans="1:4" x14ac:dyDescent="0.25">
      <c r="A160" s="11"/>
      <c r="D160" s="30"/>
    </row>
    <row r="161" spans="1:4" x14ac:dyDescent="0.25">
      <c r="A161" s="11"/>
      <c r="D161" s="30"/>
    </row>
    <row r="162" spans="1:4" x14ac:dyDescent="0.25">
      <c r="A162" s="11"/>
      <c r="D162" s="30"/>
    </row>
    <row r="163" spans="1:4" x14ac:dyDescent="0.25">
      <c r="A163" s="11"/>
      <c r="D163" s="30"/>
    </row>
    <row r="164" spans="1:4" x14ac:dyDescent="0.25">
      <c r="A164" s="11"/>
      <c r="D164" s="30"/>
    </row>
    <row r="165" spans="1:4" x14ac:dyDescent="0.25">
      <c r="A165" s="11"/>
      <c r="D165" s="30"/>
    </row>
    <row r="166" spans="1:4" x14ac:dyDescent="0.25">
      <c r="A166" s="11"/>
      <c r="D166" s="30"/>
    </row>
    <row r="167" spans="1:4" x14ac:dyDescent="0.25">
      <c r="A167" s="11"/>
      <c r="D167" s="30"/>
    </row>
    <row r="168" spans="1:4" x14ac:dyDescent="0.25">
      <c r="A168" s="11"/>
      <c r="D168" s="30"/>
    </row>
    <row r="169" spans="1:4" x14ac:dyDescent="0.25">
      <c r="A169" s="11"/>
      <c r="D169" s="30"/>
    </row>
    <row r="170" spans="1:4" x14ac:dyDescent="0.25">
      <c r="A170" s="11"/>
      <c r="D170" s="30"/>
    </row>
    <row r="171" spans="1:4" x14ac:dyDescent="0.25">
      <c r="A171" s="11"/>
      <c r="D171" s="30"/>
    </row>
    <row r="172" spans="1:4" x14ac:dyDescent="0.25">
      <c r="A172" s="11"/>
      <c r="D172" s="30"/>
    </row>
    <row r="173" spans="1:4" x14ac:dyDescent="0.25">
      <c r="A173" s="11"/>
      <c r="D173" s="30"/>
    </row>
    <row r="174" spans="1:4" x14ac:dyDescent="0.25">
      <c r="A174" s="11"/>
      <c r="D174" s="30"/>
    </row>
    <row r="175" spans="1:4" x14ac:dyDescent="0.25">
      <c r="A175" s="11"/>
      <c r="D175" s="30"/>
    </row>
    <row r="176" spans="1:4" x14ac:dyDescent="0.25">
      <c r="A176" s="11"/>
      <c r="D176" s="30"/>
    </row>
    <row r="177" spans="1:4" x14ac:dyDescent="0.25">
      <c r="A177" s="11"/>
      <c r="D177" s="30"/>
    </row>
    <row r="178" spans="1:4" x14ac:dyDescent="0.25">
      <c r="A178" s="11"/>
      <c r="D178" s="30"/>
    </row>
    <row r="179" spans="1:4" x14ac:dyDescent="0.25">
      <c r="A179" s="11"/>
      <c r="D179" s="30"/>
    </row>
    <row r="180" spans="1:4" x14ac:dyDescent="0.25">
      <c r="A180" s="11"/>
      <c r="D180" s="30"/>
    </row>
    <row r="181" spans="1:4" x14ac:dyDescent="0.25">
      <c r="A181" s="11"/>
      <c r="D181" s="30"/>
    </row>
    <row r="182" spans="1:4" x14ac:dyDescent="0.25">
      <c r="A182" s="11"/>
      <c r="D182" s="30"/>
    </row>
    <row r="183" spans="1:4" x14ac:dyDescent="0.25">
      <c r="A183" s="11"/>
      <c r="D183" s="30"/>
    </row>
    <row r="184" spans="1:4" x14ac:dyDescent="0.25">
      <c r="A184" s="11"/>
      <c r="D184" s="30"/>
    </row>
    <row r="185" spans="1:4" x14ac:dyDescent="0.25">
      <c r="A185" s="11"/>
      <c r="D185" s="30"/>
    </row>
    <row r="186" spans="1:4" x14ac:dyDescent="0.25">
      <c r="A186" s="11"/>
      <c r="D186" s="30"/>
    </row>
    <row r="187" spans="1:4" x14ac:dyDescent="0.25">
      <c r="A187" s="11"/>
      <c r="D187" s="30"/>
    </row>
    <row r="188" spans="1:4" x14ac:dyDescent="0.25">
      <c r="A188" s="11"/>
      <c r="D188" s="30"/>
    </row>
    <row r="189" spans="1:4" x14ac:dyDescent="0.25">
      <c r="A189" s="11"/>
      <c r="D189" s="30"/>
    </row>
    <row r="190" spans="1:4" x14ac:dyDescent="0.25">
      <c r="A190" s="11"/>
      <c r="D190" s="30"/>
    </row>
    <row r="191" spans="1:4" x14ac:dyDescent="0.25">
      <c r="D191" s="30"/>
    </row>
    <row r="192" spans="1:4" x14ac:dyDescent="0.25">
      <c r="D192" s="30"/>
    </row>
    <row r="193" spans="4:4" x14ac:dyDescent="0.25">
      <c r="D193" s="30"/>
    </row>
    <row r="194" spans="4:4" x14ac:dyDescent="0.25">
      <c r="D194" s="30"/>
    </row>
    <row r="195" spans="4:4" x14ac:dyDescent="0.25">
      <c r="D195" s="30"/>
    </row>
    <row r="196" spans="4:4" x14ac:dyDescent="0.25">
      <c r="D196" s="30"/>
    </row>
  </sheetData>
  <phoneticPr fontId="11" type="noConversion"/>
  <dataValidations count="1">
    <dataValidation type="list" allowBlank="1" showInputMessage="1" showErrorMessage="1" sqref="B31" xr:uid="{00000000-0002-0000-0000-000000000000}">
      <formula1>$D$21:$D$25</formula1>
    </dataValidation>
  </dataValidations>
  <hyperlinks>
    <hyperlink ref="A15" r:id="rId1" xr:uid="{00000000-0004-0000-0000-000001000000}"/>
  </hyperlinks>
  <pageMargins left="0.25" right="0.25" top="0.75" bottom="0.25" header="0.3" footer="0.3"/>
  <pageSetup scale="8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2022-11-02T15:31:31Z</dcterms:modified>
</cp:coreProperties>
</file>